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年\上半年\研招办\学院文件\4.6日调剂\"/>
    </mc:Choice>
  </mc:AlternateContent>
  <xr:revisionPtr revIDLastSave="0" documentId="13_ncr:1_{E0B8731A-C651-45C8-8DBC-A62AD5BD2491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definedNames>
    <definedName name="_xlnm._FilterDatabase" localSheetId="0" hidden="1">sheet1!$A$1:$X$22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" l="1"/>
  <c r="Q20" i="1" s="1"/>
  <c r="P22" i="1"/>
  <c r="Q22" i="1" s="1"/>
  <c r="P18" i="1"/>
  <c r="Q18" i="1" s="1"/>
  <c r="P19" i="1"/>
  <c r="Q19" i="1" s="1"/>
  <c r="P21" i="1"/>
  <c r="Q21" i="1" s="1"/>
  <c r="P5" i="1"/>
  <c r="Q5" i="1" s="1"/>
  <c r="P12" i="1"/>
  <c r="Q12" i="1" s="1"/>
  <c r="P8" i="1"/>
  <c r="Q8" i="1" s="1"/>
  <c r="P14" i="1"/>
  <c r="Q14" i="1" s="1"/>
  <c r="P7" i="1"/>
  <c r="Q7" i="1" s="1"/>
  <c r="P6" i="1"/>
  <c r="Q6" i="1" s="1"/>
  <c r="P17" i="1"/>
  <c r="Q17" i="1" s="1"/>
  <c r="P11" i="1"/>
  <c r="Q11" i="1" s="1"/>
  <c r="P2" i="1"/>
  <c r="Q2" i="1" s="1"/>
  <c r="P4" i="1"/>
  <c r="Q4" i="1" s="1"/>
  <c r="P16" i="1"/>
  <c r="Q16" i="1" s="1"/>
  <c r="P10" i="1"/>
  <c r="Q10" i="1" s="1"/>
  <c r="P9" i="1"/>
  <c r="Q9" i="1" s="1"/>
  <c r="P3" i="1"/>
  <c r="Q3" i="1" s="1"/>
  <c r="P13" i="1"/>
  <c r="Q13" i="1" s="1"/>
  <c r="P15" i="1"/>
  <c r="Q15" i="1" s="1"/>
</calcChain>
</file>

<file path=xl/sharedStrings.xml><?xml version="1.0" encoding="utf-8"?>
<sst xmlns="http://schemas.openxmlformats.org/spreadsheetml/2006/main" count="276" uniqueCount="86">
  <si>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</si>
  <si>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</si>
  <si>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</si>
  <si>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</si>
  <si>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</si>
  <si>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</si>
  <si>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</si>
  <si>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</si>
  <si>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考生编号</t>
  </si>
  <si>
    <t>姓名</t>
  </si>
  <si>
    <t>备注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</si>
  <si>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</si>
  <si>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</si>
  <si>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</si>
  <si>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</si>
  <si>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</si>
  <si>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</si>
  <si>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</si>
  <si>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</si>
  <si>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</si>
  <si>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</si>
  <si>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</si>
  <si>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</si>
  <si>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081200</t>
  </si>
  <si>
    <t>拟录取意见</t>
    <phoneticPr fontId="12" type="noConversion"/>
  </si>
  <si>
    <t>020</t>
  </si>
  <si>
    <t>计算机信息工程学院</t>
  </si>
  <si>
    <t>计算机科学与技术</t>
  </si>
  <si>
    <t>0812J1</t>
  </si>
  <si>
    <t>VR技术及应用</t>
  </si>
  <si>
    <t>全日制</t>
    <phoneticPr fontId="12" type="noConversion"/>
  </si>
  <si>
    <t>调剂生</t>
    <phoneticPr fontId="12" type="noConversion"/>
  </si>
  <si>
    <t>105902345619905</t>
  </si>
  <si>
    <t>邓涛</t>
  </si>
  <si>
    <t>104032081200217</t>
  </si>
  <si>
    <t>陈以鹏</t>
  </si>
  <si>
    <t>105902345618954</t>
  </si>
  <si>
    <t>张磊</t>
  </si>
  <si>
    <t>104032081200282</t>
  </si>
  <si>
    <t>陈茂林</t>
  </si>
  <si>
    <t>104032081200281</t>
  </si>
  <si>
    <t>徐勇</t>
  </si>
  <si>
    <t>104032081200256</t>
  </si>
  <si>
    <t>万亮亮</t>
  </si>
  <si>
    <t>104972400337901</t>
  </si>
  <si>
    <t>刘艳娇</t>
  </si>
  <si>
    <t>105612200011696</t>
  </si>
  <si>
    <t>朱家辉</t>
  </si>
  <si>
    <t>102842213319033</t>
  </si>
  <si>
    <t>汪宇涛</t>
  </si>
  <si>
    <t>104972400343055</t>
  </si>
  <si>
    <t>房成兴</t>
  </si>
  <si>
    <t>104032081200309</t>
  </si>
  <si>
    <t>黄志鹏</t>
  </si>
  <si>
    <t>105582724100256</t>
  </si>
  <si>
    <t>田中园</t>
  </si>
  <si>
    <t>105902345619406</t>
  </si>
  <si>
    <t>刘增鑫</t>
  </si>
  <si>
    <t>105612200012230</t>
  </si>
  <si>
    <t>罗云飞</t>
  </si>
  <si>
    <t>105612200011439</t>
  </si>
  <si>
    <t>刘胜勇</t>
  </si>
  <si>
    <t>104032081200139</t>
  </si>
  <si>
    <t>周常飞</t>
  </si>
  <si>
    <t>104032081200193</t>
  </si>
  <si>
    <t>柯雨含</t>
  </si>
  <si>
    <t>100052361309147</t>
  </si>
  <si>
    <t>陈宇峰</t>
  </si>
  <si>
    <t>104972400348372</t>
  </si>
  <si>
    <t>刘子晗</t>
  </si>
  <si>
    <t>103362360808201</t>
  </si>
  <si>
    <t>章诚</t>
  </si>
  <si>
    <t>104032081200240</t>
  </si>
  <si>
    <t>肖礼广</t>
  </si>
  <si>
    <t>女</t>
    <phoneticPr fontId="12" type="noConversion"/>
  </si>
  <si>
    <t>男</t>
    <phoneticPr fontId="12" type="noConversion"/>
  </si>
  <si>
    <t>00</t>
  </si>
  <si>
    <t>04</t>
  </si>
  <si>
    <t>03</t>
  </si>
  <si>
    <t>01</t>
  </si>
  <si>
    <t>02</t>
  </si>
  <si>
    <t>合格</t>
    <phoneticPr fontId="12" type="noConversion"/>
  </si>
  <si>
    <t>拟录取</t>
    <phoneticPr fontId="12" type="noConversion"/>
  </si>
  <si>
    <t>缺考</t>
    <phoneticPr fontId="12" type="noConversion"/>
  </si>
  <si>
    <t>不录取</t>
    <phoneticPr fontId="12" type="noConversion"/>
  </si>
  <si>
    <t>候补录取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</si>
</sst>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_ "/>
  </numFmts>
  <fonts count="18" x14ac:knownFonts="1">
    <font>
      <sz val="10"/>
      <name val="Arial"/>
      <charset val="134"/>
    </font>
    <font>
      <sz val="11"/>
      <name val="宋体"/>
      <family val="3"/>
      <charset val="134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1"/>
      <name val="宋体"/>
      <family val="3"/>
      <charset val="134"/>
    </font>
    <font>
      <sz val="10"/>
      <color rgb="FFFF0000"/>
      <name val="Arial"/>
      <family val="2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1" fillId="0" borderId="0"/>
    <xf numFmtId="0" fontId="9" fillId="0" borderId="0"/>
    <xf numFmtId="0" fontId="11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</cellStyleXfs>
  <cellXfs count="27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shrinkToFit="1"/>
    </xf>
    <xf numFmtId="0" fontId="8" fillId="0" borderId="0" xfId="0" applyFont="1"/>
    <xf numFmtId="176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shrinkToFit="1"/>
    </xf>
    <xf numFmtId="0" fontId="16" fillId="0" borderId="0" xfId="0" applyFont="1"/>
    <xf numFmtId="176" fontId="16" fillId="0" borderId="1" xfId="0" applyNumberFormat="1" applyFont="1" applyFill="1" applyBorder="1" applyAlignment="1">
      <alignment vertical="center" shrinkToFit="1"/>
    </xf>
    <xf numFmtId="177" fontId="16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8" fillId="0" borderId="1" xfId="0" applyFont="1" applyBorder="1"/>
  </cellXfs>
  <cellStyles count="38">
    <cellStyle name="常规" xfId="0" builtinId="0"/>
    <cellStyle name="常规 10" xfId="5" xr:uid="{00000000-0005-0000-0000-000001000000}"/>
    <cellStyle name="常规 10 2" xfId="33" xr:uid="{00000000-0005-0000-0000-000002000000}"/>
    <cellStyle name="常规 10 3" xfId="36" xr:uid="{00000000-0005-0000-0000-000003000000}"/>
    <cellStyle name="常规 11" xfId="6" xr:uid="{00000000-0005-0000-0000-000004000000}"/>
    <cellStyle name="常规 11 2" xfId="35" xr:uid="{00000000-0005-0000-0000-000005000000}"/>
    <cellStyle name="常规 12" xfId="34" xr:uid="{00000000-0005-0000-0000-000006000000}"/>
    <cellStyle name="常规 13" xfId="7" xr:uid="{00000000-0005-0000-0000-000007000000}"/>
    <cellStyle name="常规 14" xfId="9" xr:uid="{00000000-0005-0000-0000-000008000000}"/>
    <cellStyle name="常规 16" xfId="4" xr:uid="{00000000-0005-0000-0000-000009000000}"/>
    <cellStyle name="常规 18" xfId="10" xr:uid="{00000000-0005-0000-0000-00000A000000}"/>
    <cellStyle name="常规 2" xfId="37" xr:uid="{00000000-0005-0000-0000-00000B000000}"/>
    <cellStyle name="常规 2 2 2 2" xfId="1" xr:uid="{00000000-0005-0000-0000-00000C000000}"/>
    <cellStyle name="常规 2 3" xfId="23" xr:uid="{00000000-0005-0000-0000-00000D000000}"/>
    <cellStyle name="常规 2 4" xfId="27" xr:uid="{00000000-0005-0000-0000-00000E000000}"/>
    <cellStyle name="常规 2 6" xfId="8" xr:uid="{00000000-0005-0000-0000-00000F000000}"/>
    <cellStyle name="常规 22" xfId="12" xr:uid="{00000000-0005-0000-0000-000010000000}"/>
    <cellStyle name="常规 23" xfId="11" xr:uid="{00000000-0005-0000-0000-000011000000}"/>
    <cellStyle name="常规 25" xfId="2" xr:uid="{00000000-0005-0000-0000-000012000000}"/>
    <cellStyle name="常规 26" xfId="3" xr:uid="{00000000-0005-0000-0000-000013000000}"/>
    <cellStyle name="常规 28" xfId="13" xr:uid="{00000000-0005-0000-0000-000014000000}"/>
    <cellStyle name="常规 29" xfId="14" xr:uid="{00000000-0005-0000-0000-000015000000}"/>
    <cellStyle name="常规 3" xfId="15" xr:uid="{00000000-0005-0000-0000-000016000000}"/>
    <cellStyle name="常规 3 2" xfId="16" xr:uid="{00000000-0005-0000-0000-000017000000}"/>
    <cellStyle name="常规 3 3 2" xfId="25" xr:uid="{00000000-0005-0000-0000-000018000000}"/>
    <cellStyle name="常规 3 4" xfId="17" xr:uid="{00000000-0005-0000-0000-000019000000}"/>
    <cellStyle name="常规 36" xfId="18" xr:uid="{00000000-0005-0000-0000-00001A000000}"/>
    <cellStyle name="常规 4" xfId="19" xr:uid="{00000000-0005-0000-0000-00001B000000}"/>
    <cellStyle name="常规 4 2 2" xfId="26" xr:uid="{00000000-0005-0000-0000-00001C000000}"/>
    <cellStyle name="常规 4 3" xfId="24" xr:uid="{00000000-0005-0000-0000-00001D000000}"/>
    <cellStyle name="常规 5" xfId="22" xr:uid="{00000000-0005-0000-0000-00001E000000}"/>
    <cellStyle name="常规 5 2" xfId="28" xr:uid="{00000000-0005-0000-0000-00001F000000}"/>
    <cellStyle name="常规 6" xfId="29" xr:uid="{00000000-0005-0000-0000-000020000000}"/>
    <cellStyle name="常规 6 2" xfId="30" xr:uid="{00000000-0005-0000-0000-000021000000}"/>
    <cellStyle name="常规 7" xfId="20" xr:uid="{00000000-0005-0000-0000-000022000000}"/>
    <cellStyle name="常规 8" xfId="21" xr:uid="{00000000-0005-0000-0000-000023000000}"/>
    <cellStyle name="常规 8 3" xfId="32" xr:uid="{00000000-0005-0000-0000-000024000000}"/>
    <cellStyle name="常规 9" xfId="31" xr:uid="{00000000-0005-0000-0000-000025000000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7" formatCode="0_ 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X22" totalsRowShown="0" headerRowDxfId="27" dataDxfId="0" headerRowBorderDxfId="26" tableBorderDxfId="25">
  <sortState xmlns:xlrd2="http://schemas.microsoft.com/office/spreadsheetml/2017/richdata2" ref="A2:X22">
    <sortCondition descending="1" ref="D2:D22"/>
    <sortCondition descending="1" ref="Q2:Q22"/>
  </sortState>
  <tableColumns count="24">
    <tableColumn id="1" xr3:uid="{00000000-0010-0000-0000-000001000000}" name="院系所码" dataDxfId="24"/>
    <tableColumn id="2" xr3:uid="{00000000-0010-0000-0000-000002000000}" name="院系所" dataDxfId="23"/>
    <tableColumn id="3" xr3:uid="{00000000-0010-0000-0000-000003000000}" name="专业代码" dataDxfId="22"/>
    <tableColumn id="4" xr3:uid="{00000000-0010-0000-0000-000004000000}" name="专业名称" dataDxfId="21"/>
    <tableColumn id="5" xr3:uid="{00000000-0010-0000-0000-000005000000}" name="研究方向码" dataDxfId="20"/>
    <tableColumn id="6" xr3:uid="{00000000-0010-0000-0000-000006000000}" name="培养方式" dataDxfId="19"/>
    <tableColumn id="7" xr3:uid="{00000000-0010-0000-0000-000007000000}" name="考生类别" dataDxfId="18"/>
    <tableColumn id="8" xr3:uid="{00000000-0010-0000-0000-000008000000}" name="专项计划" dataDxfId="17"/>
    <tableColumn id="9" xr3:uid="{00000000-0010-0000-0000-000009000000}" name="考生编号" dataDxfId="16"/>
    <tableColumn id="10" xr3:uid="{00000000-0010-0000-0000-00000A000000}" name="姓名" dataDxfId="15"/>
    <tableColumn id="11" xr3:uid="{00000000-0010-0000-0000-00000B000000}" name="性别" dataDxfId="14"/>
    <tableColumn id="12" xr3:uid="{00000000-0010-0000-0000-00000C000000}" name="初试总分" dataDxfId="13"/>
    <tableColumn id="13" xr3:uid="{00000000-0010-0000-0000-00000D000000}" name="政治理论" dataDxfId="12"/>
    <tableColumn id="14" xr3:uid="{00000000-0010-0000-0000-00000E000000}" name="外语听力口语" dataDxfId="11"/>
    <tableColumn id="15" xr3:uid="{00000000-0010-0000-0000-00000F000000}" name="综合测试" dataDxfId="10"/>
    <tableColumn id="16" xr3:uid="{00000000-0010-0000-0000-000010000000}" name="复试成绩" dataDxfId="9">
      <calculatedColumnFormula>表1[[#This Row],[外语听力口语]]+表1[[#This Row],[综合测试]]</calculatedColumnFormula>
    </tableColumn>
    <tableColumn id="17" xr3:uid="{00000000-0010-0000-0000-000011000000}" name="总成绩" dataDxfId="8">
      <calculatedColumnFormula>表1[[#This Row],[初试总分]]+表1[[#This Row],[复试成绩]]</calculatedColumnFormula>
    </tableColumn>
    <tableColumn id="18" xr3:uid="{00000000-0010-0000-0000-000012000000}" name="排名" dataDxfId="7"/>
    <tableColumn id="19" xr3:uid="{00000000-0010-0000-0000-000013000000}" name="复试结果" dataDxfId="6"/>
    <tableColumn id="20" xr3:uid="{00000000-0010-0000-0000-000014000000}" name="加试1" dataDxfId="5"/>
    <tableColumn id="21" xr3:uid="{00000000-0010-0000-0000-000015000000}" name="加试2" dataDxfId="4"/>
    <tableColumn id="22" xr3:uid="{00000000-0010-0000-0000-000016000000}" name="是否同等学力" dataDxfId="3"/>
    <tableColumn id="23" xr3:uid="{00000000-0010-0000-0000-000017000000}" name="拟录取意见" dataDxfId="2"/>
    <tableColumn id="24" xr3:uid="{00000000-0010-0000-0000-000018000000}" name="备注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2"/>
  <sheetViews>
    <sheetView tabSelected="1" zoomScale="80" zoomScaleNormal="80" workbookViewId="0">
      <pane ySplit="1" topLeftCell="A2" activePane="bottomLeft" state="frozen"/>
      <selection activeCell="D1" sqref="D1"/>
      <selection pane="bottomLeft" activeCell="G6" sqref="G6"/>
    </sheetView>
  </sheetViews>
  <sheetFormatPr defaultColWidth="9.140625" defaultRowHeight="24.95" customHeight="1" x14ac:dyDescent="0.3"/>
  <cols>
    <col min="1" max="1" width="6.28515625" style="2" customWidth="1"/>
    <col min="2" max="2" width="17.28515625" style="2" customWidth="1"/>
    <col min="3" max="3" width="10.7109375" style="2" customWidth="1"/>
    <col min="4" max="4" width="17.85546875" style="3" customWidth="1"/>
    <col min="5" max="5" width="6" style="4" customWidth="1"/>
    <col min="6" max="6" width="9" style="2" customWidth="1"/>
    <col min="7" max="7" width="8.85546875" style="4" customWidth="1"/>
    <col min="8" max="8" width="12.140625" style="10" customWidth="1"/>
    <col min="9" max="9" width="18.140625" style="2" customWidth="1"/>
    <col min="10" max="10" width="9.42578125" style="8" customWidth="1"/>
    <col min="11" max="11" width="6.42578125" style="2" customWidth="1"/>
    <col min="12" max="12" width="7.42578125" style="5" customWidth="1"/>
    <col min="13" max="13" width="6.42578125" style="2" customWidth="1"/>
    <col min="14" max="14" width="9.42578125" style="2" customWidth="1"/>
    <col min="15" max="15" width="8.140625" style="5" customWidth="1"/>
    <col min="16" max="17" width="8.140625" style="2" customWidth="1"/>
    <col min="18" max="18" width="7" style="2" customWidth="1"/>
    <col min="19" max="19" width="8.140625" style="2" customWidth="1"/>
    <col min="20" max="21" width="6" style="2" customWidth="1"/>
    <col min="22" max="22" width="6" style="10" customWidth="1"/>
    <col min="23" max="23" width="14.42578125" style="7" customWidth="1"/>
    <col min="24" max="24" width="31.7109375" style="9" customWidth="1"/>
    <col min="25" max="165" width="9.140625" style="2"/>
    <col min="166" max="16384" width="9.140625" style="6"/>
  </cols>
  <sheetData>
    <row r="1" spans="1:24" s="1" customFormat="1" ht="4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3" t="s">
        <v>11</v>
      </c>
      <c r="L1" s="13" t="s">
        <v>12</v>
      </c>
      <c r="M1" s="14" t="s">
        <v>13</v>
      </c>
      <c r="N1" s="14" t="s">
        <v>14</v>
      </c>
      <c r="O1" s="11" t="s">
        <v>15</v>
      </c>
      <c r="P1" s="14" t="s">
        <v>16</v>
      </c>
      <c r="Q1" s="14" t="s">
        <v>17</v>
      </c>
      <c r="R1" s="13" t="s">
        <v>18</v>
      </c>
      <c r="S1" s="11" t="s">
        <v>19</v>
      </c>
      <c r="T1" s="13" t="s">
        <v>20</v>
      </c>
      <c r="U1" s="13" t="s">
        <v>21</v>
      </c>
      <c r="V1" s="11" t="s">
        <v>22</v>
      </c>
      <c r="W1" s="11" t="s">
        <v>24</v>
      </c>
      <c r="X1" s="12" t="s">
        <v>10</v>
      </c>
    </row>
    <row r="2" spans="1:24" s="1" customFormat="1" ht="21" customHeight="1" x14ac:dyDescent="0.2">
      <c r="A2" s="16" t="s">
        <v>25</v>
      </c>
      <c r="B2" s="16" t="s">
        <v>26</v>
      </c>
      <c r="C2" s="16" t="s">
        <v>23</v>
      </c>
      <c r="D2" s="16" t="s">
        <v>27</v>
      </c>
      <c r="E2" s="16" t="s">
        <v>79</v>
      </c>
      <c r="F2" s="17" t="s">
        <v>30</v>
      </c>
      <c r="G2" s="17" t="s">
        <v>31</v>
      </c>
      <c r="H2" s="18"/>
      <c r="I2" s="16" t="s">
        <v>58</v>
      </c>
      <c r="J2" s="16" t="s">
        <v>59</v>
      </c>
      <c r="K2" s="19" t="s">
        <v>75</v>
      </c>
      <c r="L2" s="16">
        <v>346</v>
      </c>
      <c r="M2" s="16"/>
      <c r="N2" s="16">
        <v>24</v>
      </c>
      <c r="O2" s="20">
        <v>108.25</v>
      </c>
      <c r="P2" s="20">
        <f>表1[[#This Row],[外语听力口语]]+表1[[#This Row],[综合测试]]</f>
        <v>132.25</v>
      </c>
      <c r="Q2" s="20">
        <f>表1[[#This Row],[初试总分]]+表1[[#This Row],[复试成绩]]</f>
        <v>478.25</v>
      </c>
      <c r="R2" s="21">
        <v>1</v>
      </c>
      <c r="S2" s="15" t="s">
        <v>81</v>
      </c>
      <c r="T2" s="22"/>
      <c r="U2" s="22"/>
      <c r="V2" s="23"/>
      <c r="W2" s="15" t="s">
        <v>82</v>
      </c>
      <c r="X2" s="24"/>
    </row>
    <row r="3" spans="1:24" ht="24.95" customHeight="1" x14ac:dyDescent="0.2">
      <c r="A3" s="16" t="s">
        <v>25</v>
      </c>
      <c r="B3" s="16" t="s">
        <v>26</v>
      </c>
      <c r="C3" s="16" t="s">
        <v>23</v>
      </c>
      <c r="D3" s="16" t="s">
        <v>27</v>
      </c>
      <c r="E3" s="16" t="s">
        <v>78</v>
      </c>
      <c r="F3" s="17" t="s">
        <v>30</v>
      </c>
      <c r="G3" s="17" t="s">
        <v>31</v>
      </c>
      <c r="H3" s="18"/>
      <c r="I3" s="16" t="s">
        <v>68</v>
      </c>
      <c r="J3" s="16" t="s">
        <v>69</v>
      </c>
      <c r="K3" s="19" t="s">
        <v>75</v>
      </c>
      <c r="L3" s="16">
        <v>333</v>
      </c>
      <c r="M3" s="16"/>
      <c r="N3" s="16">
        <v>24.5</v>
      </c>
      <c r="O3" s="20">
        <v>111</v>
      </c>
      <c r="P3" s="20">
        <f>表1[[#This Row],[外语听力口语]]+表1[[#This Row],[综合测试]]</f>
        <v>135.5</v>
      </c>
      <c r="Q3" s="20">
        <f>表1[[#This Row],[初试总分]]+表1[[#This Row],[复试成绩]]</f>
        <v>468.5</v>
      </c>
      <c r="R3" s="21">
        <v>2</v>
      </c>
      <c r="S3" s="15" t="s">
        <v>81</v>
      </c>
      <c r="T3" s="22"/>
      <c r="U3" s="22"/>
      <c r="V3" s="23"/>
      <c r="W3" s="15" t="s">
        <v>82</v>
      </c>
      <c r="X3" s="24"/>
    </row>
    <row r="4" spans="1:24" ht="24.95" customHeight="1" x14ac:dyDescent="0.2">
      <c r="A4" s="16" t="s">
        <v>25</v>
      </c>
      <c r="B4" s="16" t="s">
        <v>26</v>
      </c>
      <c r="C4" s="16" t="s">
        <v>23</v>
      </c>
      <c r="D4" s="16" t="s">
        <v>27</v>
      </c>
      <c r="E4" s="16" t="s">
        <v>80</v>
      </c>
      <c r="F4" s="17" t="s">
        <v>30</v>
      </c>
      <c r="G4" s="17" t="s">
        <v>31</v>
      </c>
      <c r="H4" s="18"/>
      <c r="I4" s="16" t="s">
        <v>60</v>
      </c>
      <c r="J4" s="16" t="s">
        <v>61</v>
      </c>
      <c r="K4" s="19" t="s">
        <v>75</v>
      </c>
      <c r="L4" s="16">
        <v>335</v>
      </c>
      <c r="M4" s="16"/>
      <c r="N4" s="16">
        <v>22.75</v>
      </c>
      <c r="O4" s="20">
        <v>105</v>
      </c>
      <c r="P4" s="20">
        <f>表1[[#This Row],[外语听力口语]]+表1[[#This Row],[综合测试]]</f>
        <v>127.75</v>
      </c>
      <c r="Q4" s="20">
        <f>表1[[#This Row],[初试总分]]+表1[[#This Row],[复试成绩]]</f>
        <v>462.75</v>
      </c>
      <c r="R4" s="21">
        <v>3</v>
      </c>
      <c r="S4" s="15" t="s">
        <v>81</v>
      </c>
      <c r="T4" s="22"/>
      <c r="U4" s="22"/>
      <c r="V4" s="23"/>
      <c r="W4" s="15" t="s">
        <v>82</v>
      </c>
      <c r="X4" s="24"/>
    </row>
    <row r="5" spans="1:24" ht="24.95" customHeight="1" x14ac:dyDescent="0.2">
      <c r="A5" s="16" t="s">
        <v>25</v>
      </c>
      <c r="B5" s="16" t="s">
        <v>26</v>
      </c>
      <c r="C5" s="16" t="s">
        <v>23</v>
      </c>
      <c r="D5" s="16" t="s">
        <v>27</v>
      </c>
      <c r="E5" s="16" t="s">
        <v>78</v>
      </c>
      <c r="F5" s="17" t="s">
        <v>30</v>
      </c>
      <c r="G5" s="17" t="s">
        <v>31</v>
      </c>
      <c r="H5" s="18"/>
      <c r="I5" s="16" t="s">
        <v>42</v>
      </c>
      <c r="J5" s="16" t="s">
        <v>43</v>
      </c>
      <c r="K5" s="19" t="s">
        <v>75</v>
      </c>
      <c r="L5" s="16">
        <v>334</v>
      </c>
      <c r="M5" s="16"/>
      <c r="N5" s="16">
        <v>22.75</v>
      </c>
      <c r="O5" s="20">
        <v>103.25</v>
      </c>
      <c r="P5" s="20">
        <f>表1[[#This Row],[外语听力口语]]+表1[[#This Row],[综合测试]]</f>
        <v>126</v>
      </c>
      <c r="Q5" s="20">
        <f>表1[[#This Row],[初试总分]]+表1[[#This Row],[复试成绩]]</f>
        <v>460</v>
      </c>
      <c r="R5" s="21">
        <v>4</v>
      </c>
      <c r="S5" s="15" t="s">
        <v>81</v>
      </c>
      <c r="T5" s="22"/>
      <c r="U5" s="22"/>
      <c r="V5" s="23"/>
      <c r="W5" s="15" t="s">
        <v>82</v>
      </c>
      <c r="X5" s="24"/>
    </row>
    <row r="6" spans="1:24" ht="24.95" customHeight="1" x14ac:dyDescent="0.2">
      <c r="A6" s="16" t="s">
        <v>25</v>
      </c>
      <c r="B6" s="16" t="s">
        <v>26</v>
      </c>
      <c r="C6" s="16" t="s">
        <v>23</v>
      </c>
      <c r="D6" s="16" t="s">
        <v>27</v>
      </c>
      <c r="E6" s="16" t="s">
        <v>78</v>
      </c>
      <c r="F6" s="17" t="s">
        <v>30</v>
      </c>
      <c r="G6" s="17" t="s">
        <v>31</v>
      </c>
      <c r="H6" s="18"/>
      <c r="I6" s="16" t="s">
        <v>52</v>
      </c>
      <c r="J6" s="16" t="s">
        <v>53</v>
      </c>
      <c r="K6" s="19" t="s">
        <v>75</v>
      </c>
      <c r="L6" s="16">
        <v>324</v>
      </c>
      <c r="M6" s="16"/>
      <c r="N6" s="16">
        <v>26.75</v>
      </c>
      <c r="O6" s="20">
        <v>108.25</v>
      </c>
      <c r="P6" s="20">
        <f>表1[[#This Row],[外语听力口语]]+表1[[#This Row],[综合测试]]</f>
        <v>135</v>
      </c>
      <c r="Q6" s="20">
        <f>表1[[#This Row],[初试总分]]+表1[[#This Row],[复试成绩]]</f>
        <v>459</v>
      </c>
      <c r="R6" s="21">
        <v>5</v>
      </c>
      <c r="S6" s="15" t="s">
        <v>81</v>
      </c>
      <c r="T6" s="22"/>
      <c r="U6" s="22"/>
      <c r="V6" s="23"/>
      <c r="W6" s="15" t="s">
        <v>82</v>
      </c>
      <c r="X6" s="24"/>
    </row>
    <row r="7" spans="1:24" ht="24.95" customHeight="1" x14ac:dyDescent="0.2">
      <c r="A7" s="16" t="s">
        <v>25</v>
      </c>
      <c r="B7" s="16" t="s">
        <v>26</v>
      </c>
      <c r="C7" s="16" t="s">
        <v>23</v>
      </c>
      <c r="D7" s="16" t="s">
        <v>27</v>
      </c>
      <c r="E7" s="16" t="s">
        <v>80</v>
      </c>
      <c r="F7" s="17" t="s">
        <v>30</v>
      </c>
      <c r="G7" s="17" t="s">
        <v>31</v>
      </c>
      <c r="H7" s="18"/>
      <c r="I7" s="16" t="s">
        <v>50</v>
      </c>
      <c r="J7" s="16" t="s">
        <v>51</v>
      </c>
      <c r="K7" s="19" t="s">
        <v>74</v>
      </c>
      <c r="L7" s="16">
        <v>324</v>
      </c>
      <c r="M7" s="16"/>
      <c r="N7" s="16">
        <v>26.25</v>
      </c>
      <c r="O7" s="20">
        <v>107.25</v>
      </c>
      <c r="P7" s="20">
        <f>表1[[#This Row],[外语听力口语]]+表1[[#This Row],[综合测试]]</f>
        <v>133.5</v>
      </c>
      <c r="Q7" s="20">
        <f>表1[[#This Row],[初试总分]]+表1[[#This Row],[复试成绩]]</f>
        <v>457.5</v>
      </c>
      <c r="R7" s="21">
        <v>6</v>
      </c>
      <c r="S7" s="15" t="s">
        <v>81</v>
      </c>
      <c r="T7" s="22"/>
      <c r="U7" s="22"/>
      <c r="V7" s="23"/>
      <c r="W7" s="15" t="s">
        <v>82</v>
      </c>
      <c r="X7" s="24"/>
    </row>
    <row r="8" spans="1:24" ht="24.95" customHeight="1" x14ac:dyDescent="0.2">
      <c r="A8" s="16" t="s">
        <v>25</v>
      </c>
      <c r="B8" s="16" t="s">
        <v>26</v>
      </c>
      <c r="C8" s="16" t="s">
        <v>23</v>
      </c>
      <c r="D8" s="16" t="s">
        <v>27</v>
      </c>
      <c r="E8" s="16" t="s">
        <v>79</v>
      </c>
      <c r="F8" s="17" t="s">
        <v>30</v>
      </c>
      <c r="G8" s="17" t="s">
        <v>31</v>
      </c>
      <c r="H8" s="18"/>
      <c r="I8" s="16" t="s">
        <v>46</v>
      </c>
      <c r="J8" s="16" t="s">
        <v>47</v>
      </c>
      <c r="K8" s="19" t="s">
        <v>75</v>
      </c>
      <c r="L8" s="16">
        <v>328</v>
      </c>
      <c r="M8" s="16"/>
      <c r="N8" s="16">
        <v>25</v>
      </c>
      <c r="O8" s="20">
        <v>102.5</v>
      </c>
      <c r="P8" s="20">
        <f>表1[[#This Row],[外语听力口语]]+表1[[#This Row],[综合测试]]</f>
        <v>127.5</v>
      </c>
      <c r="Q8" s="20">
        <f>表1[[#This Row],[初试总分]]+表1[[#This Row],[复试成绩]]</f>
        <v>455.5</v>
      </c>
      <c r="R8" s="21">
        <v>7</v>
      </c>
      <c r="S8" s="15" t="s">
        <v>81</v>
      </c>
      <c r="T8" s="22"/>
      <c r="U8" s="22"/>
      <c r="V8" s="23"/>
      <c r="W8" s="15" t="s">
        <v>82</v>
      </c>
      <c r="X8" s="24"/>
    </row>
    <row r="9" spans="1:24" ht="24.95" customHeight="1" x14ac:dyDescent="0.2">
      <c r="A9" s="16" t="s">
        <v>25</v>
      </c>
      <c r="B9" s="16" t="s">
        <v>26</v>
      </c>
      <c r="C9" s="16" t="s">
        <v>23</v>
      </c>
      <c r="D9" s="16" t="s">
        <v>27</v>
      </c>
      <c r="E9" s="16" t="s">
        <v>80</v>
      </c>
      <c r="F9" s="17" t="s">
        <v>30</v>
      </c>
      <c r="G9" s="17" t="s">
        <v>31</v>
      </c>
      <c r="H9" s="18"/>
      <c r="I9" s="16" t="s">
        <v>66</v>
      </c>
      <c r="J9" s="16" t="s">
        <v>67</v>
      </c>
      <c r="K9" s="19" t="s">
        <v>75</v>
      </c>
      <c r="L9" s="16">
        <v>323</v>
      </c>
      <c r="M9" s="16"/>
      <c r="N9" s="16">
        <v>23.5</v>
      </c>
      <c r="O9" s="20">
        <v>107.75</v>
      </c>
      <c r="P9" s="20">
        <f>表1[[#This Row],[外语听力口语]]+表1[[#This Row],[综合测试]]</f>
        <v>131.25</v>
      </c>
      <c r="Q9" s="20">
        <f>表1[[#This Row],[初试总分]]+表1[[#This Row],[复试成绩]]</f>
        <v>454.25</v>
      </c>
      <c r="R9" s="21">
        <v>8</v>
      </c>
      <c r="S9" s="15" t="s">
        <v>81</v>
      </c>
      <c r="T9" s="22"/>
      <c r="U9" s="22"/>
      <c r="V9" s="23"/>
      <c r="W9" s="15" t="s">
        <v>82</v>
      </c>
      <c r="X9" s="24"/>
    </row>
    <row r="10" spans="1:24" ht="24.95" customHeight="1" x14ac:dyDescent="0.2">
      <c r="A10" s="16" t="s">
        <v>25</v>
      </c>
      <c r="B10" s="16" t="s">
        <v>26</v>
      </c>
      <c r="C10" s="16" t="s">
        <v>23</v>
      </c>
      <c r="D10" s="16" t="s">
        <v>27</v>
      </c>
      <c r="E10" s="16" t="s">
        <v>79</v>
      </c>
      <c r="F10" s="17" t="s">
        <v>30</v>
      </c>
      <c r="G10" s="17" t="s">
        <v>31</v>
      </c>
      <c r="H10" s="18"/>
      <c r="I10" s="16" t="s">
        <v>64</v>
      </c>
      <c r="J10" s="16" t="s">
        <v>65</v>
      </c>
      <c r="K10" s="19" t="s">
        <v>75</v>
      </c>
      <c r="L10" s="16">
        <v>321</v>
      </c>
      <c r="M10" s="16"/>
      <c r="N10" s="16">
        <v>23.75</v>
      </c>
      <c r="O10" s="20">
        <v>108.5</v>
      </c>
      <c r="P10" s="20">
        <f>表1[[#This Row],[外语听力口语]]+表1[[#This Row],[综合测试]]</f>
        <v>132.25</v>
      </c>
      <c r="Q10" s="20">
        <f>表1[[#This Row],[初试总分]]+表1[[#This Row],[复试成绩]]</f>
        <v>453.25</v>
      </c>
      <c r="R10" s="21">
        <v>9</v>
      </c>
      <c r="S10" s="15" t="s">
        <v>81</v>
      </c>
      <c r="T10" s="22"/>
      <c r="U10" s="22"/>
      <c r="V10" s="23"/>
      <c r="W10" s="15" t="s">
        <v>85</v>
      </c>
      <c r="X10" s="24"/>
    </row>
    <row r="11" spans="1:24" ht="24.95" customHeight="1" x14ac:dyDescent="0.2">
      <c r="A11" s="16" t="s">
        <v>25</v>
      </c>
      <c r="B11" s="16" t="s">
        <v>26</v>
      </c>
      <c r="C11" s="16" t="s">
        <v>23</v>
      </c>
      <c r="D11" s="16" t="s">
        <v>27</v>
      </c>
      <c r="E11" s="16" t="s">
        <v>76</v>
      </c>
      <c r="F11" s="17" t="s">
        <v>30</v>
      </c>
      <c r="G11" s="17" t="s">
        <v>31</v>
      </c>
      <c r="H11" s="18"/>
      <c r="I11" s="16" t="s">
        <v>56</v>
      </c>
      <c r="J11" s="16" t="s">
        <v>57</v>
      </c>
      <c r="K11" s="19" t="s">
        <v>75</v>
      </c>
      <c r="L11" s="16">
        <v>320</v>
      </c>
      <c r="M11" s="16"/>
      <c r="N11" s="25">
        <v>23.25</v>
      </c>
      <c r="O11" s="26">
        <v>108.25</v>
      </c>
      <c r="P11" s="20">
        <f>表1[[#This Row],[外语听力口语]]+表1[[#This Row],[综合测试]]</f>
        <v>131.5</v>
      </c>
      <c r="Q11" s="20">
        <f>表1[[#This Row],[初试总分]]+表1[[#This Row],[复试成绩]]</f>
        <v>451.5</v>
      </c>
      <c r="R11" s="21">
        <v>10</v>
      </c>
      <c r="S11" s="15" t="s">
        <v>81</v>
      </c>
      <c r="T11" s="22"/>
      <c r="U11" s="22"/>
      <c r="V11" s="23"/>
      <c r="W11" s="15" t="s">
        <v>85</v>
      </c>
      <c r="X11" s="24"/>
    </row>
    <row r="12" spans="1:24" ht="24.95" customHeight="1" x14ac:dyDescent="0.2">
      <c r="A12" s="16" t="s">
        <v>25</v>
      </c>
      <c r="B12" s="16" t="s">
        <v>26</v>
      </c>
      <c r="C12" s="16" t="s">
        <v>23</v>
      </c>
      <c r="D12" s="16" t="s">
        <v>27</v>
      </c>
      <c r="E12" s="16" t="s">
        <v>79</v>
      </c>
      <c r="F12" s="17" t="s">
        <v>30</v>
      </c>
      <c r="G12" s="17" t="s">
        <v>31</v>
      </c>
      <c r="H12" s="18"/>
      <c r="I12" s="16" t="s">
        <v>44</v>
      </c>
      <c r="J12" s="16" t="s">
        <v>45</v>
      </c>
      <c r="K12" s="19" t="s">
        <v>74</v>
      </c>
      <c r="L12" s="16">
        <v>323</v>
      </c>
      <c r="M12" s="16"/>
      <c r="N12" s="16">
        <v>26.25</v>
      </c>
      <c r="O12" s="20">
        <v>101.5</v>
      </c>
      <c r="P12" s="20">
        <f>表1[[#This Row],[外语听力口语]]+表1[[#This Row],[综合测试]]</f>
        <v>127.75</v>
      </c>
      <c r="Q12" s="20">
        <f>表1[[#This Row],[初试总分]]+表1[[#This Row],[复试成绩]]</f>
        <v>450.75</v>
      </c>
      <c r="R12" s="21">
        <v>11</v>
      </c>
      <c r="S12" s="15" t="s">
        <v>81</v>
      </c>
      <c r="T12" s="22"/>
      <c r="U12" s="22"/>
      <c r="V12" s="23"/>
      <c r="W12" s="15" t="s">
        <v>85</v>
      </c>
      <c r="X12" s="24"/>
    </row>
    <row r="13" spans="1:24" ht="24.95" customHeight="1" x14ac:dyDescent="0.2">
      <c r="A13" s="16" t="s">
        <v>25</v>
      </c>
      <c r="B13" s="16" t="s">
        <v>26</v>
      </c>
      <c r="C13" s="16" t="s">
        <v>23</v>
      </c>
      <c r="D13" s="16" t="s">
        <v>27</v>
      </c>
      <c r="E13" s="16" t="s">
        <v>78</v>
      </c>
      <c r="F13" s="17" t="s">
        <v>30</v>
      </c>
      <c r="G13" s="17" t="s">
        <v>31</v>
      </c>
      <c r="H13" s="18"/>
      <c r="I13" s="16" t="s">
        <v>70</v>
      </c>
      <c r="J13" s="16" t="s">
        <v>71</v>
      </c>
      <c r="K13" s="19" t="s">
        <v>75</v>
      </c>
      <c r="L13" s="16">
        <v>320</v>
      </c>
      <c r="M13" s="16"/>
      <c r="N13" s="16">
        <v>22.5</v>
      </c>
      <c r="O13" s="20">
        <v>106.75</v>
      </c>
      <c r="P13" s="20">
        <f>表1[[#This Row],[外语听力口语]]+表1[[#This Row],[综合测试]]</f>
        <v>129.25</v>
      </c>
      <c r="Q13" s="20">
        <f>表1[[#This Row],[初试总分]]+表1[[#This Row],[复试成绩]]</f>
        <v>449.25</v>
      </c>
      <c r="R13" s="21">
        <v>12</v>
      </c>
      <c r="S13" s="15" t="s">
        <v>81</v>
      </c>
      <c r="T13" s="22"/>
      <c r="U13" s="22"/>
      <c r="V13" s="23"/>
      <c r="W13" s="15" t="s">
        <v>85</v>
      </c>
      <c r="X13" s="24"/>
    </row>
    <row r="14" spans="1:24" ht="24.95" customHeight="1" x14ac:dyDescent="0.2">
      <c r="A14" s="16" t="s">
        <v>25</v>
      </c>
      <c r="B14" s="16" t="s">
        <v>26</v>
      </c>
      <c r="C14" s="16" t="s">
        <v>23</v>
      </c>
      <c r="D14" s="16" t="s">
        <v>27</v>
      </c>
      <c r="E14" s="16" t="s">
        <v>78</v>
      </c>
      <c r="F14" s="17" t="s">
        <v>30</v>
      </c>
      <c r="G14" s="17" t="s">
        <v>31</v>
      </c>
      <c r="H14" s="18"/>
      <c r="I14" s="16" t="s">
        <v>48</v>
      </c>
      <c r="J14" s="16" t="s">
        <v>49</v>
      </c>
      <c r="K14" s="19" t="s">
        <v>75</v>
      </c>
      <c r="L14" s="16">
        <v>322</v>
      </c>
      <c r="M14" s="16"/>
      <c r="N14" s="25">
        <v>23.25</v>
      </c>
      <c r="O14" s="20">
        <v>100.25</v>
      </c>
      <c r="P14" s="20">
        <f>表1[[#This Row],[外语听力口语]]+表1[[#This Row],[综合测试]]</f>
        <v>123.5</v>
      </c>
      <c r="Q14" s="20">
        <f>表1[[#This Row],[初试总分]]+表1[[#This Row],[复试成绩]]</f>
        <v>445.5</v>
      </c>
      <c r="R14" s="21">
        <v>13</v>
      </c>
      <c r="S14" s="15" t="s">
        <v>81</v>
      </c>
      <c r="T14" s="22"/>
      <c r="U14" s="22"/>
      <c r="V14" s="23"/>
      <c r="W14" s="15" t="s">
        <v>85</v>
      </c>
      <c r="X14" s="24"/>
    </row>
    <row r="15" spans="1:24" ht="24.95" customHeight="1" x14ac:dyDescent="0.2">
      <c r="A15" s="16" t="s">
        <v>25</v>
      </c>
      <c r="B15" s="16" t="s">
        <v>26</v>
      </c>
      <c r="C15" s="16" t="s">
        <v>23</v>
      </c>
      <c r="D15" s="16" t="s">
        <v>27</v>
      </c>
      <c r="E15" s="16" t="s">
        <v>77</v>
      </c>
      <c r="F15" s="17" t="s">
        <v>30</v>
      </c>
      <c r="G15" s="17" t="s">
        <v>31</v>
      </c>
      <c r="H15" s="18"/>
      <c r="I15" s="16" t="s">
        <v>72</v>
      </c>
      <c r="J15" s="16" t="s">
        <v>73</v>
      </c>
      <c r="K15" s="19" t="s">
        <v>75</v>
      </c>
      <c r="L15" s="16">
        <v>319</v>
      </c>
      <c r="M15" s="16"/>
      <c r="N15" s="16">
        <v>20.75</v>
      </c>
      <c r="O15" s="20">
        <v>103</v>
      </c>
      <c r="P15" s="20">
        <f>表1[[#This Row],[外语听力口语]]+表1[[#This Row],[综合测试]]</f>
        <v>123.75</v>
      </c>
      <c r="Q15" s="20">
        <f>表1[[#This Row],[初试总分]]+表1[[#This Row],[复试成绩]]</f>
        <v>442.75</v>
      </c>
      <c r="R15" s="21">
        <v>14</v>
      </c>
      <c r="S15" s="15" t="s">
        <v>81</v>
      </c>
      <c r="T15" s="22"/>
      <c r="U15" s="22"/>
      <c r="V15" s="23"/>
      <c r="W15" s="15" t="s">
        <v>85</v>
      </c>
      <c r="X15" s="24"/>
    </row>
    <row r="16" spans="1:24" ht="24.95" customHeight="1" x14ac:dyDescent="0.2">
      <c r="A16" s="16" t="s">
        <v>25</v>
      </c>
      <c r="B16" s="16" t="s">
        <v>26</v>
      </c>
      <c r="C16" s="16" t="s">
        <v>23</v>
      </c>
      <c r="D16" s="16" t="s">
        <v>27</v>
      </c>
      <c r="E16" s="16" t="s">
        <v>79</v>
      </c>
      <c r="F16" s="17" t="s">
        <v>30</v>
      </c>
      <c r="G16" s="17" t="s">
        <v>31</v>
      </c>
      <c r="H16" s="18"/>
      <c r="I16" s="16" t="s">
        <v>62</v>
      </c>
      <c r="J16" s="16" t="s">
        <v>63</v>
      </c>
      <c r="K16" s="19" t="s">
        <v>75</v>
      </c>
      <c r="L16" s="16">
        <v>330</v>
      </c>
      <c r="M16" s="16"/>
      <c r="N16" s="25"/>
      <c r="O16" s="20"/>
      <c r="P16" s="20">
        <f>表1[[#This Row],[外语听力口语]]+表1[[#This Row],[综合测试]]</f>
        <v>0</v>
      </c>
      <c r="Q16" s="20">
        <f>表1[[#This Row],[初试总分]]+表1[[#This Row],[复试成绩]]</f>
        <v>330</v>
      </c>
      <c r="R16" s="21">
        <v>15</v>
      </c>
      <c r="S16" s="15"/>
      <c r="T16" s="22"/>
      <c r="U16" s="22"/>
      <c r="V16" s="23"/>
      <c r="W16" s="15" t="s">
        <v>84</v>
      </c>
      <c r="X16" s="24" t="s">
        <v>83</v>
      </c>
    </row>
    <row r="17" spans="1:24" ht="24.95" customHeight="1" x14ac:dyDescent="0.2">
      <c r="A17" s="16" t="s">
        <v>25</v>
      </c>
      <c r="B17" s="16" t="s">
        <v>26</v>
      </c>
      <c r="C17" s="16" t="s">
        <v>23</v>
      </c>
      <c r="D17" s="16" t="s">
        <v>27</v>
      </c>
      <c r="E17" s="16" t="s">
        <v>76</v>
      </c>
      <c r="F17" s="17" t="s">
        <v>30</v>
      </c>
      <c r="G17" s="17" t="s">
        <v>31</v>
      </c>
      <c r="H17" s="18"/>
      <c r="I17" s="16" t="s">
        <v>54</v>
      </c>
      <c r="J17" s="16" t="s">
        <v>55</v>
      </c>
      <c r="K17" s="19" t="s">
        <v>74</v>
      </c>
      <c r="L17" s="16">
        <v>321</v>
      </c>
      <c r="M17" s="16"/>
      <c r="N17" s="16"/>
      <c r="O17" s="20"/>
      <c r="P17" s="20">
        <f>表1[[#This Row],[外语听力口语]]+表1[[#This Row],[综合测试]]</f>
        <v>0</v>
      </c>
      <c r="Q17" s="20">
        <f>表1[[#This Row],[初试总分]]+表1[[#This Row],[复试成绩]]</f>
        <v>321</v>
      </c>
      <c r="R17" s="21">
        <v>16</v>
      </c>
      <c r="S17" s="15"/>
      <c r="T17" s="22"/>
      <c r="U17" s="22"/>
      <c r="V17" s="23"/>
      <c r="W17" s="15" t="s">
        <v>84</v>
      </c>
      <c r="X17" s="24" t="s">
        <v>83</v>
      </c>
    </row>
    <row r="18" spans="1:24" ht="24.95" customHeight="1" x14ac:dyDescent="0.2">
      <c r="A18" s="16" t="s">
        <v>25</v>
      </c>
      <c r="B18" s="16" t="s">
        <v>26</v>
      </c>
      <c r="C18" s="16" t="s">
        <v>28</v>
      </c>
      <c r="D18" s="16" t="s">
        <v>29</v>
      </c>
      <c r="E18" s="16" t="s">
        <v>76</v>
      </c>
      <c r="F18" s="17" t="s">
        <v>30</v>
      </c>
      <c r="G18" s="17" t="s">
        <v>31</v>
      </c>
      <c r="H18" s="18"/>
      <c r="I18" s="16" t="s">
        <v>36</v>
      </c>
      <c r="J18" s="16" t="s">
        <v>37</v>
      </c>
      <c r="K18" s="19" t="s">
        <v>75</v>
      </c>
      <c r="L18" s="16">
        <v>311</v>
      </c>
      <c r="M18" s="16"/>
      <c r="N18" s="16">
        <v>25.25</v>
      </c>
      <c r="O18" s="20">
        <v>103.5</v>
      </c>
      <c r="P18" s="20">
        <f>表1[[#This Row],[外语听力口语]]+表1[[#This Row],[综合测试]]</f>
        <v>128.75</v>
      </c>
      <c r="Q18" s="20">
        <f>表1[[#This Row],[初试总分]]+表1[[#This Row],[复试成绩]]</f>
        <v>439.75</v>
      </c>
      <c r="R18" s="21">
        <v>1</v>
      </c>
      <c r="S18" s="15" t="s">
        <v>81</v>
      </c>
      <c r="T18" s="22"/>
      <c r="U18" s="22"/>
      <c r="V18" s="23"/>
      <c r="W18" s="15" t="s">
        <v>82</v>
      </c>
      <c r="X18" s="24"/>
    </row>
    <row r="19" spans="1:24" ht="24.95" customHeight="1" x14ac:dyDescent="0.2">
      <c r="A19" s="16" t="s">
        <v>25</v>
      </c>
      <c r="B19" s="16" t="s">
        <v>26</v>
      </c>
      <c r="C19" s="16" t="s">
        <v>28</v>
      </c>
      <c r="D19" s="16" t="s">
        <v>29</v>
      </c>
      <c r="E19" s="16" t="s">
        <v>77</v>
      </c>
      <c r="F19" s="17" t="s">
        <v>30</v>
      </c>
      <c r="G19" s="17" t="s">
        <v>31</v>
      </c>
      <c r="H19" s="18"/>
      <c r="I19" s="16" t="s">
        <v>38</v>
      </c>
      <c r="J19" s="16" t="s">
        <v>39</v>
      </c>
      <c r="K19" s="19" t="s">
        <v>75</v>
      </c>
      <c r="L19" s="16">
        <v>307</v>
      </c>
      <c r="M19" s="16"/>
      <c r="N19" s="16">
        <v>26.25</v>
      </c>
      <c r="O19" s="20">
        <v>103.5</v>
      </c>
      <c r="P19" s="20">
        <f>表1[[#This Row],[外语听力口语]]+表1[[#This Row],[综合测试]]</f>
        <v>129.75</v>
      </c>
      <c r="Q19" s="20">
        <f>表1[[#This Row],[初试总分]]+表1[[#This Row],[复试成绩]]</f>
        <v>436.75</v>
      </c>
      <c r="R19" s="21">
        <v>2</v>
      </c>
      <c r="S19" s="15" t="s">
        <v>81</v>
      </c>
      <c r="T19" s="22"/>
      <c r="U19" s="22"/>
      <c r="V19" s="23"/>
      <c r="W19" s="15" t="s">
        <v>82</v>
      </c>
      <c r="X19" s="24"/>
    </row>
    <row r="20" spans="1:24" ht="24.95" customHeight="1" x14ac:dyDescent="0.2">
      <c r="A20" s="16" t="s">
        <v>25</v>
      </c>
      <c r="B20" s="16" t="s">
        <v>26</v>
      </c>
      <c r="C20" s="16" t="s">
        <v>28</v>
      </c>
      <c r="D20" s="16" t="s">
        <v>29</v>
      </c>
      <c r="E20" s="16" t="s">
        <v>76</v>
      </c>
      <c r="F20" s="17" t="s">
        <v>30</v>
      </c>
      <c r="G20" s="17" t="s">
        <v>31</v>
      </c>
      <c r="H20" s="18"/>
      <c r="I20" s="16" t="s">
        <v>32</v>
      </c>
      <c r="J20" s="16" t="s">
        <v>33</v>
      </c>
      <c r="K20" s="19" t="s">
        <v>75</v>
      </c>
      <c r="L20" s="16">
        <v>302</v>
      </c>
      <c r="M20" s="16"/>
      <c r="N20" s="26">
        <v>25.25</v>
      </c>
      <c r="O20" s="20">
        <v>103.75</v>
      </c>
      <c r="P20" s="20">
        <f>表1[[#This Row],[外语听力口语]]+表1[[#This Row],[综合测试]]</f>
        <v>129</v>
      </c>
      <c r="Q20" s="20">
        <f>表1[[#This Row],[初试总分]]+表1[[#This Row],[复试成绩]]</f>
        <v>431</v>
      </c>
      <c r="R20" s="21">
        <v>3</v>
      </c>
      <c r="S20" s="15" t="s">
        <v>81</v>
      </c>
      <c r="T20" s="22"/>
      <c r="U20" s="22"/>
      <c r="V20" s="23"/>
      <c r="W20" s="15" t="s">
        <v>85</v>
      </c>
      <c r="X20" s="24"/>
    </row>
    <row r="21" spans="1:24" ht="24.95" customHeight="1" x14ac:dyDescent="0.2">
      <c r="A21" s="16" t="s">
        <v>25</v>
      </c>
      <c r="B21" s="16" t="s">
        <v>26</v>
      </c>
      <c r="C21" s="16" t="s">
        <v>28</v>
      </c>
      <c r="D21" s="16" t="s">
        <v>29</v>
      </c>
      <c r="E21" s="16" t="s">
        <v>78</v>
      </c>
      <c r="F21" s="17" t="s">
        <v>30</v>
      </c>
      <c r="G21" s="17" t="s">
        <v>31</v>
      </c>
      <c r="H21" s="18"/>
      <c r="I21" s="16" t="s">
        <v>40</v>
      </c>
      <c r="J21" s="16" t="s">
        <v>41</v>
      </c>
      <c r="K21" s="19" t="s">
        <v>75</v>
      </c>
      <c r="L21" s="16">
        <v>294</v>
      </c>
      <c r="M21" s="16"/>
      <c r="N21" s="16">
        <v>25</v>
      </c>
      <c r="O21" s="20">
        <v>98.5</v>
      </c>
      <c r="P21" s="20">
        <f>表1[[#This Row],[外语听力口语]]+表1[[#This Row],[综合测试]]</f>
        <v>123.5</v>
      </c>
      <c r="Q21" s="20">
        <f>表1[[#This Row],[初试总分]]+表1[[#This Row],[复试成绩]]</f>
        <v>417.5</v>
      </c>
      <c r="R21" s="21">
        <v>4</v>
      </c>
      <c r="S21" s="15" t="s">
        <v>81</v>
      </c>
      <c r="T21" s="22"/>
      <c r="U21" s="22"/>
      <c r="V21" s="23"/>
      <c r="W21" s="15" t="s">
        <v>85</v>
      </c>
      <c r="X21" s="24"/>
    </row>
    <row r="22" spans="1:24" ht="24.95" customHeight="1" x14ac:dyDescent="0.2">
      <c r="A22" s="16" t="s">
        <v>25</v>
      </c>
      <c r="B22" s="16" t="s">
        <v>26</v>
      </c>
      <c r="C22" s="16" t="s">
        <v>28</v>
      </c>
      <c r="D22" s="16" t="s">
        <v>29</v>
      </c>
      <c r="E22" s="16" t="s">
        <v>77</v>
      </c>
      <c r="F22" s="17" t="s">
        <v>30</v>
      </c>
      <c r="G22" s="17" t="s">
        <v>31</v>
      </c>
      <c r="H22" s="18"/>
      <c r="I22" s="16" t="s">
        <v>34</v>
      </c>
      <c r="J22" s="16" t="s">
        <v>35</v>
      </c>
      <c r="K22" s="19" t="s">
        <v>75</v>
      </c>
      <c r="L22" s="16">
        <v>308</v>
      </c>
      <c r="M22" s="16"/>
      <c r="N22" s="16"/>
      <c r="O22" s="20"/>
      <c r="P22" s="20">
        <f>表1[[#This Row],[外语听力口语]]+表1[[#This Row],[综合测试]]</f>
        <v>0</v>
      </c>
      <c r="Q22" s="20">
        <f>表1[[#This Row],[初试总分]]+表1[[#This Row],[复试成绩]]</f>
        <v>308</v>
      </c>
      <c r="R22" s="21">
        <v>5</v>
      </c>
      <c r="S22" s="15"/>
      <c r="T22" s="22"/>
      <c r="U22" s="22"/>
      <c r="V22" s="23"/>
      <c r="W22" s="15" t="s">
        <v>84</v>
      </c>
      <c r="X22" s="24" t="s">
        <v>83</v>
      </c>
    </row>
  </sheetData>
  <sortState xmlns:xlrd2="http://schemas.microsoft.com/office/spreadsheetml/2017/richdata2" ref="A2:Y2675">
    <sortCondition ref="A2:A2675"/>
    <sortCondition ref="C2:C2675"/>
    <sortCondition descending="1" ref="F2:F2675"/>
  </sortState>
  <phoneticPr fontId="12" type="noConversion"/>
  <conditionalFormatting sqref="W23:W1048576 W2:X22">
    <cfRule type="cellIs" dxfId="30" priority="261" operator="equal">
      <formula>"拟录取"</formula>
    </cfRule>
  </conditionalFormatting>
  <conditionalFormatting sqref="W2:W22">
    <cfRule type="cellIs" dxfId="29" priority="258" stopIfTrue="1" operator="notEqual">
      <formula>"拟录取"</formula>
    </cfRule>
    <cfRule type="cellIs" priority="259" stopIfTrue="1" operator="notEqual">
      <formula>"拟录取"</formula>
    </cfRule>
  </conditionalFormatting>
  <conditionalFormatting sqref="W2:W1048576">
    <cfRule type="cellIs" dxfId="28" priority="203" operator="equal">
      <formula>"候补录取"</formula>
    </cfRule>
  </conditionalFormatting>
  <pageMargins left="0.75" right="0.75" top="1" bottom="1" header="0.5" footer="0.5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2021-04-13T13:46:02Z</cp:lastPrinted>
  <dcterms:created xsi:type="dcterms:W3CDTF">2019-03-05T15:06:00Z</dcterms:created>
  <dcterms:modified xsi:type="dcterms:W3CDTF">2022-04-08T07:17:58Z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2052-11.1.0.10356</vt:lpwstr>
  </property>
</Properties>
</file>