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文艺学" sheetId="1" r:id="rId1"/>
    <sheet name="语言学及应用语言学" sheetId="2" r:id="rId2"/>
    <sheet name="中国古典文献学" sheetId="3" r:id="rId3"/>
    <sheet name="中国古代文学" sheetId="4" r:id="rId4"/>
    <sheet name="台湾文化研究" sheetId="7" r:id="rId5"/>
    <sheet name="戏剧与影视学" sheetId="8" r:id="rId6"/>
  </sheets>
  <calcPr calcId="144525"/>
</workbook>
</file>

<file path=xl/sharedStrings.xml><?xml version="1.0" encoding="utf-8"?>
<sst xmlns="http://schemas.openxmlformats.org/spreadsheetml/2006/main" count="451" uniqueCount="159">
  <si>
    <t>福建师范大学  文学院</t>
  </si>
  <si>
    <t>2022年硕士研究生招生复试结果公布（调剂）</t>
  </si>
  <si>
    <t>序号</t>
  </si>
  <si>
    <t>考生编号</t>
  </si>
  <si>
    <t>考生姓名</t>
  </si>
  <si>
    <t>专业代码</t>
  </si>
  <si>
    <t>复试专业</t>
  </si>
  <si>
    <t>初试总分</t>
  </si>
  <si>
    <t>初试总分
（百分制）</t>
  </si>
  <si>
    <t>初试总分（百分制）*0.7</t>
  </si>
  <si>
    <t>复试
成绩</t>
  </si>
  <si>
    <t>复试
权重</t>
  </si>
  <si>
    <t>复试成绩*0.3</t>
  </si>
  <si>
    <t>总成绩</t>
  </si>
  <si>
    <t>拟录取意见</t>
  </si>
  <si>
    <t>拟录取
学习方式</t>
  </si>
  <si>
    <t>备注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</si>
  <si>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1</t>
    </r>
  </si>
  <si>
    <t>102802220013626</t>
  </si>
  <si>
    <t>林馨</t>
  </si>
  <si>
    <t>050101</t>
  </si>
  <si>
    <t>文艺学</t>
  </si>
  <si>
    <t>建议录取</t>
  </si>
  <si>
    <t>全日制</t>
  </si>
  <si>
    <r>
      <rPr>
        <sz val="14"/>
        <color theme="1"/>
        <rFont val="宋体"/>
        <charset val="134"/>
        <scheme val="minor"/>
      </rPr>
      <t>02</t>
    </r>
  </si>
  <si>
    <t>103462210004717</t>
  </si>
  <si>
    <t>白语嫣</t>
  </si>
  <si>
    <r>
      <rPr>
        <sz val="14"/>
        <color theme="1"/>
        <rFont val="宋体"/>
        <charset val="134"/>
        <scheme val="minor"/>
      </rPr>
      <t>03</t>
    </r>
  </si>
  <si>
    <t>103192351219796</t>
  </si>
  <si>
    <t>刘淑雅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</si>
  <si>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4</t>
    </r>
  </si>
  <si>
    <t>102692101010112</t>
  </si>
  <si>
    <t>宋垠澎</t>
  </si>
  <si>
    <t>暂不录取</t>
  </si>
  <si>
    <r>
      <rPr>
        <sz val="14"/>
        <color theme="1"/>
        <rFont val="宋体"/>
        <charset val="134"/>
        <scheme val="minor"/>
      </rPr>
      <t>05</t>
    </r>
  </si>
  <si>
    <t>102692101010106</t>
  </si>
  <si>
    <t>许宇晴</t>
  </si>
  <si>
    <t>注：初试成绩以百分制折算，总成绩=初试总分（折合成百分制）×70%+复试成绩（百分制）×30%</t>
  </si>
  <si>
    <t>学院咨询电话：0591—83465202，chinese@fjnu.edu.cn；学院监督电话：0591—83473383，yzm2000@fjnu.edu.cn。</t>
  </si>
  <si>
    <t>105742000013354</t>
  </si>
  <si>
    <t>温晓文</t>
  </si>
  <si>
    <t>050102</t>
  </si>
  <si>
    <t>语言学及应用语言学</t>
  </si>
  <si>
    <t>105742000013271</t>
  </si>
  <si>
    <t>蔡珊婷</t>
  </si>
  <si>
    <t>100522000002168</t>
  </si>
  <si>
    <t>李思齐</t>
  </si>
  <si>
    <t>102712210006375</t>
  </si>
  <si>
    <t>何美仪</t>
  </si>
  <si>
    <t>102712210004476</t>
  </si>
  <si>
    <t>黄煜琳</t>
  </si>
  <si>
    <r>
      <rPr>
        <sz val="14"/>
        <color theme="1"/>
        <rFont val="宋体"/>
        <charset val="134"/>
        <scheme val="minor"/>
      </rPr>
      <t>06</t>
    </r>
  </si>
  <si>
    <t>102712210000865</t>
  </si>
  <si>
    <t>刘洋洋</t>
  </si>
  <si>
    <t>106102050120276</t>
  </si>
  <si>
    <t>曾峥嵘</t>
  </si>
  <si>
    <t>050104</t>
  </si>
  <si>
    <t>中国古典文献学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</si>
  <si>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</t>
    </r>
  </si>
  <si>
    <t>107242114107602</t>
  </si>
  <si>
    <t>卢宇凡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</si>
  <si>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3</t>
    </r>
  </si>
  <si>
    <t>103192351119715</t>
  </si>
  <si>
    <t>郑婉凤</t>
  </si>
  <si>
    <t>105112108612302</t>
  </si>
  <si>
    <t>李舒婷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</si>
  <si>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5</t>
    </r>
  </si>
  <si>
    <t>105422351114545</t>
  </si>
  <si>
    <t>樊洛吟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</si>
  <si>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6</t>
    </r>
  </si>
  <si>
    <t>105302432605454</t>
  </si>
  <si>
    <t>朱雯玉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</si>
  <si>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7</t>
    </r>
  </si>
  <si>
    <t>105112108612303</t>
  </si>
  <si>
    <t>陈超杭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</si>
  <si>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8</t>
    </r>
  </si>
  <si>
    <t>102702000009345</t>
  </si>
  <si>
    <t>沈思佳</t>
  </si>
  <si>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9</t>
    </r>
  </si>
  <si>
    <t>103942007007400</t>
  </si>
  <si>
    <t>林景津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</si>
  <si>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0</t>
    </r>
  </si>
  <si>
    <t>103192331016162</t>
  </si>
  <si>
    <t>曹超楠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</si>
  <si>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1</t>
    </r>
  </si>
  <si>
    <t>105422440714659</t>
  </si>
  <si>
    <t>柯曼纯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</si>
  <si>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2</t>
    </r>
  </si>
  <si>
    <t>102702000010660</t>
  </si>
  <si>
    <t>谢鑫蕾</t>
  </si>
  <si>
    <t>102802220016143</t>
  </si>
  <si>
    <t>左芃源</t>
  </si>
  <si>
    <t>050105</t>
  </si>
  <si>
    <t>中国古代文学</t>
  </si>
  <si>
    <t>103192351119709</t>
  </si>
  <si>
    <t>刘璐</t>
  </si>
  <si>
    <t>102692101010429</t>
  </si>
  <si>
    <t>陈艺菁</t>
  </si>
  <si>
    <t>102692101010044</t>
  </si>
  <si>
    <t>林润嘉</t>
  </si>
  <si>
    <t>102702000003359</t>
  </si>
  <si>
    <t>侯艺言</t>
  </si>
  <si>
    <t>100272218100365</t>
  </si>
  <si>
    <t>占茹旎</t>
  </si>
  <si>
    <t>103192361320647</t>
  </si>
  <si>
    <t>张敏</t>
  </si>
  <si>
    <r>
      <rPr>
        <sz val="14"/>
        <color theme="1"/>
        <rFont val="宋体"/>
        <charset val="134"/>
        <scheme val="minor"/>
      </rPr>
      <t>08</t>
    </r>
  </si>
  <si>
    <t>100272218100273</t>
  </si>
  <si>
    <t>麻雨欣</t>
  </si>
  <si>
    <r>
      <rPr>
        <sz val="14"/>
        <color theme="1"/>
        <rFont val="宋体"/>
        <charset val="134"/>
        <scheme val="minor"/>
      </rPr>
      <t>09</t>
    </r>
  </si>
  <si>
    <t>102692101010436</t>
  </si>
  <si>
    <t>王振芳</t>
  </si>
  <si>
    <r>
      <rPr>
        <sz val="14"/>
        <color theme="1"/>
        <rFont val="宋体"/>
        <charset val="134"/>
        <scheme val="minor"/>
      </rPr>
      <t>10</t>
    </r>
  </si>
  <si>
    <t>102692101010395</t>
  </si>
  <si>
    <t>王家旺</t>
  </si>
  <si>
    <r>
      <rPr>
        <sz val="14"/>
        <color theme="1"/>
        <rFont val="宋体"/>
        <charset val="134"/>
        <scheme val="minor"/>
      </rPr>
      <t>11</t>
    </r>
  </si>
  <si>
    <t>102692101010385</t>
  </si>
  <si>
    <t>叶小为</t>
  </si>
  <si>
    <r>
      <rPr>
        <sz val="14"/>
        <color theme="1"/>
        <rFont val="宋体"/>
        <charset val="134"/>
        <scheme val="minor"/>
      </rPr>
      <t>12</t>
    </r>
  </si>
  <si>
    <t>102692101010470</t>
  </si>
  <si>
    <t>崔力泓</t>
  </si>
  <si>
    <r>
      <rPr>
        <sz val="14"/>
        <color theme="1"/>
        <rFont val="宋体"/>
        <charset val="134"/>
        <scheme val="minor"/>
      </rPr>
      <t>13</t>
    </r>
  </si>
  <si>
    <t>110782123407743</t>
  </si>
  <si>
    <t>麦颖铃</t>
  </si>
  <si>
    <t>不录取</t>
  </si>
  <si>
    <r>
      <rPr>
        <sz val="14"/>
        <color theme="1"/>
        <rFont val="宋体"/>
        <charset val="134"/>
        <scheme val="minor"/>
      </rPr>
      <t>14</t>
    </r>
  </si>
  <si>
    <t>104592410870419</t>
  </si>
  <si>
    <t>朱依凡</t>
  </si>
  <si>
    <r>
      <rPr>
        <sz val="14"/>
        <color theme="1"/>
        <rFont val="宋体"/>
        <charset val="134"/>
        <scheme val="minor"/>
      </rPr>
      <t>15</t>
    </r>
  </si>
  <si>
    <t>102702000009344</t>
  </si>
  <si>
    <t>王之翔</t>
  </si>
  <si>
    <r>
      <rPr>
        <sz val="14"/>
        <color theme="1"/>
        <rFont val="宋体"/>
        <charset val="134"/>
        <scheme val="minor"/>
      </rPr>
      <t>16</t>
    </r>
  </si>
  <si>
    <t>100552333308193</t>
  </si>
  <si>
    <t>刘一平</t>
  </si>
  <si>
    <r>
      <rPr>
        <sz val="14"/>
        <color theme="1"/>
        <rFont val="宋体"/>
        <charset val="134"/>
        <scheme val="minor"/>
      </rPr>
      <t>17</t>
    </r>
  </si>
  <si>
    <t>102692101010387</t>
  </si>
  <si>
    <t>冉应婷</t>
  </si>
  <si>
    <t>102692101010619</t>
  </si>
  <si>
    <t>陈丹瑜</t>
  </si>
  <si>
    <t>0501J1</t>
  </si>
  <si>
    <t>台湾文化研究</t>
  </si>
  <si>
    <t>103942007007384</t>
  </si>
  <si>
    <t>倪艺洋</t>
  </si>
  <si>
    <t>102692101010752</t>
  </si>
  <si>
    <t>詹文慧</t>
  </si>
  <si>
    <t>102842210818678</t>
  </si>
  <si>
    <t>司志颖</t>
  </si>
  <si>
    <t>戏剧与影视学</t>
  </si>
  <si>
    <t>103842213316937</t>
  </si>
  <si>
    <t>张静珊</t>
  </si>
  <si>
    <t>103842213516966</t>
  </si>
  <si>
    <t>叶宣妤</t>
  </si>
  <si>
    <r>
      <rPr>
        <sz val="14"/>
        <color theme="1"/>
        <rFont val="宋体"/>
        <charset val="134"/>
        <scheme val="minor"/>
      </rPr>
      <t>04</t>
    </r>
  </si>
  <si>
    <t>105902345618789</t>
  </si>
  <si>
    <t>张一佳</t>
  </si>
  <si>
    <t>103842214416987</t>
  </si>
  <si>
    <t>欧阳子伶</t>
  </si>
  <si>
    <t>103842213716969</t>
  </si>
  <si>
    <t>卞婉钧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</si>
</sst>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楷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楷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M7" sqref="M7:M8"/>
    </sheetView>
  </sheetViews>
  <sheetFormatPr defaultColWidth="8.89166666666667" defaultRowHeight="13.5"/>
  <cols>
    <col min="2" max="2" width="18.4416666666667" customWidth="1"/>
  </cols>
  <sheetData>
    <row r="1" ht="25.5" spans="1:16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  <c r="P1" s="30"/>
    </row>
    <row r="2" ht="45" customHeight="1" spans="1:16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  <c r="P2" s="31"/>
    </row>
    <row r="3" ht="64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35" customHeight="1" spans="1:15">
      <c r="A4" s="9" t="s">
        <v>17</v>
      </c>
      <c r="B4" s="10" t="s">
        <v>18</v>
      </c>
      <c r="C4" s="10" t="s">
        <v>19</v>
      </c>
      <c r="D4" s="11" t="s">
        <v>20</v>
      </c>
      <c r="E4" s="13" t="s">
        <v>21</v>
      </c>
      <c r="F4" s="10">
        <v>401</v>
      </c>
      <c r="G4" s="12">
        <f t="shared" ref="G4:G8" si="0">F4/5</f>
        <v>80.2</v>
      </c>
      <c r="H4" s="12">
        <f t="shared" ref="H4:H8" si="1">G4*0.7</f>
        <v>56.14</v>
      </c>
      <c r="I4" s="12">
        <v>94</v>
      </c>
      <c r="J4" s="11">
        <v>0.3</v>
      </c>
      <c r="K4" s="12">
        <f t="shared" ref="K4:K8" si="2">I4*0.3</f>
        <v>28.2</v>
      </c>
      <c r="L4" s="12">
        <f t="shared" ref="L4:L8" si="3">H4+K4</f>
        <v>84.34</v>
      </c>
      <c r="M4" s="13" t="s">
        <v>22</v>
      </c>
      <c r="N4" s="11" t="s">
        <v>23</v>
      </c>
      <c r="O4" s="20"/>
    </row>
    <row r="5" ht="35" customHeight="1" spans="1:15">
      <c r="A5" s="9" t="s">
        <v>24</v>
      </c>
      <c r="B5" s="10" t="s">
        <v>25</v>
      </c>
      <c r="C5" s="10" t="s">
        <v>26</v>
      </c>
      <c r="D5" s="11" t="s">
        <v>20</v>
      </c>
      <c r="E5" s="13" t="s">
        <v>21</v>
      </c>
      <c r="F5" s="10">
        <v>398</v>
      </c>
      <c r="G5" s="12">
        <f t="shared" si="0"/>
        <v>79.6</v>
      </c>
      <c r="H5" s="12">
        <f t="shared" si="1"/>
        <v>55.72</v>
      </c>
      <c r="I5" s="12">
        <v>89</v>
      </c>
      <c r="J5" s="11">
        <v>0.3</v>
      </c>
      <c r="K5" s="12">
        <f t="shared" si="2"/>
        <v>26.7</v>
      </c>
      <c r="L5" s="12">
        <f t="shared" si="3"/>
        <v>82.42</v>
      </c>
      <c r="M5" s="13" t="s">
        <v>22</v>
      </c>
      <c r="N5" s="11" t="s">
        <v>23</v>
      </c>
      <c r="O5" s="20"/>
    </row>
    <row r="6" ht="35" customHeight="1" spans="1:15">
      <c r="A6" s="9" t="s">
        <v>27</v>
      </c>
      <c r="B6" s="10" t="s">
        <v>28</v>
      </c>
      <c r="C6" s="10" t="s">
        <v>29</v>
      </c>
      <c r="D6" s="11" t="s">
        <v>20</v>
      </c>
      <c r="E6" s="11" t="s">
        <v>21</v>
      </c>
      <c r="F6" s="10">
        <v>392</v>
      </c>
      <c r="G6" s="12">
        <f t="shared" si="0"/>
        <v>78.4</v>
      </c>
      <c r="H6" s="12">
        <f t="shared" si="1"/>
        <v>54.88</v>
      </c>
      <c r="I6" s="12">
        <v>91.67</v>
      </c>
      <c r="J6" s="11">
        <v>0.3</v>
      </c>
      <c r="K6" s="12">
        <f t="shared" si="2"/>
        <v>27.501</v>
      </c>
      <c r="L6" s="12">
        <f t="shared" si="3"/>
        <v>82.381</v>
      </c>
      <c r="M6" s="13" t="s">
        <v>22</v>
      </c>
      <c r="N6" s="11" t="s">
        <v>23</v>
      </c>
      <c r="O6" s="20"/>
    </row>
    <row r="7" ht="35" customHeight="1" spans="1:15">
      <c r="A7" s="9" t="s">
        <v>30</v>
      </c>
      <c r="B7" s="10" t="s">
        <v>31</v>
      </c>
      <c r="C7" s="10" t="s">
        <v>32</v>
      </c>
      <c r="D7" s="11" t="s">
        <v>20</v>
      </c>
      <c r="E7" s="11" t="s">
        <v>21</v>
      </c>
      <c r="F7" s="10">
        <v>385</v>
      </c>
      <c r="G7" s="12">
        <f t="shared" si="0"/>
        <v>77</v>
      </c>
      <c r="H7" s="12">
        <f t="shared" si="1"/>
        <v>53.9</v>
      </c>
      <c r="I7" s="12">
        <v>87</v>
      </c>
      <c r="J7" s="11">
        <v>0.3</v>
      </c>
      <c r="K7" s="12">
        <f t="shared" si="2"/>
        <v>26.1</v>
      </c>
      <c r="L7" s="12">
        <f t="shared" si="3"/>
        <v>80</v>
      </c>
      <c r="M7" s="13" t="s">
        <v>33</v>
      </c>
      <c r="N7" s="11" t="s">
        <v>23</v>
      </c>
      <c r="O7" s="20"/>
    </row>
    <row r="8" ht="35" customHeight="1" spans="1:15">
      <c r="A8" s="9" t="s">
        <v>34</v>
      </c>
      <c r="B8" s="10" t="s">
        <v>35</v>
      </c>
      <c r="C8" s="10" t="s">
        <v>36</v>
      </c>
      <c r="D8" s="11" t="s">
        <v>20</v>
      </c>
      <c r="E8" s="11" t="s">
        <v>21</v>
      </c>
      <c r="F8" s="10">
        <v>385</v>
      </c>
      <c r="G8" s="12">
        <f t="shared" si="0"/>
        <v>77</v>
      </c>
      <c r="H8" s="12">
        <f t="shared" si="1"/>
        <v>53.9</v>
      </c>
      <c r="I8" s="12">
        <v>85.67</v>
      </c>
      <c r="J8" s="11">
        <v>0.3</v>
      </c>
      <c r="K8" s="12">
        <f t="shared" si="2"/>
        <v>25.701</v>
      </c>
      <c r="L8" s="12">
        <f t="shared" si="3"/>
        <v>79.601</v>
      </c>
      <c r="M8" s="13" t="s">
        <v>33</v>
      </c>
      <c r="N8" s="11" t="s">
        <v>23</v>
      </c>
      <c r="O8" s="20"/>
    </row>
    <row r="9" ht="18.75" spans="1:15">
      <c r="A9" s="14" t="s">
        <v>37</v>
      </c>
      <c r="B9" s="14"/>
      <c r="C9" s="14"/>
      <c r="D9" s="14"/>
      <c r="E9" s="14"/>
      <c r="F9" s="14"/>
      <c r="G9" s="15"/>
      <c r="H9" s="15"/>
      <c r="I9" s="14"/>
      <c r="J9" s="14"/>
      <c r="K9" s="15"/>
      <c r="L9" s="15"/>
      <c r="M9" s="14"/>
      <c r="N9" s="14"/>
      <c r="O9" s="14"/>
    </row>
    <row r="10" ht="18.75" spans="1:15">
      <c r="A10" s="16" t="s">
        <v>38</v>
      </c>
      <c r="B10" s="16"/>
      <c r="C10" s="16"/>
      <c r="D10" s="16"/>
      <c r="E10" s="16"/>
      <c r="F10" s="16"/>
      <c r="G10" s="17"/>
      <c r="H10" s="17"/>
      <c r="I10" s="16"/>
      <c r="J10" s="16"/>
      <c r="K10" s="17"/>
      <c r="L10" s="17"/>
      <c r="M10" s="16"/>
      <c r="N10" s="16"/>
      <c r="O10" s="16"/>
    </row>
  </sheetData>
  <sortState ref="B2:O6">
    <sortCondition ref="L2" descending="1"/>
  </sortState>
  <mergeCells count="4">
    <mergeCell ref="A1:O1"/>
    <mergeCell ref="A2:O2"/>
    <mergeCell ref="A9:O9"/>
    <mergeCell ref="A10:O10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E16" sqref="E16"/>
    </sheetView>
  </sheetViews>
  <sheetFormatPr defaultColWidth="8.89166666666667" defaultRowHeight="13.5"/>
  <cols>
    <col min="2" max="2" width="20.1083333333333" customWidth="1"/>
    <col min="5" max="5" width="13.5583333333333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ht="54" customHeight="1" spans="1:15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</row>
    <row r="3" ht="63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35" customHeight="1" spans="1:15">
      <c r="A4" s="9" t="s">
        <v>17</v>
      </c>
      <c r="B4" s="10" t="s">
        <v>39</v>
      </c>
      <c r="C4" s="10" t="s">
        <v>40</v>
      </c>
      <c r="D4" s="32" t="s">
        <v>41</v>
      </c>
      <c r="E4" s="26" t="s">
        <v>42</v>
      </c>
      <c r="F4" s="10">
        <v>424</v>
      </c>
      <c r="G4" s="12">
        <f t="shared" ref="G4:G9" si="0">F4/5</f>
        <v>84.8</v>
      </c>
      <c r="H4" s="12">
        <f t="shared" ref="H4:H9" si="1">G4*0.7</f>
        <v>59.36</v>
      </c>
      <c r="I4" s="12">
        <v>94.33</v>
      </c>
      <c r="J4" s="11">
        <v>0.3</v>
      </c>
      <c r="K4" s="12">
        <f t="shared" ref="K4:K9" si="2">I4*0.3</f>
        <v>28.299</v>
      </c>
      <c r="L4" s="12">
        <f t="shared" ref="L4:L9" si="3">H4+K4</f>
        <v>87.659</v>
      </c>
      <c r="M4" s="13" t="s">
        <v>22</v>
      </c>
      <c r="N4" s="11" t="s">
        <v>23</v>
      </c>
      <c r="O4" s="20"/>
    </row>
    <row r="5" ht="35" customHeight="1" spans="1:15">
      <c r="A5" s="9" t="s">
        <v>24</v>
      </c>
      <c r="B5" s="10" t="s">
        <v>43</v>
      </c>
      <c r="C5" s="10" t="s">
        <v>44</v>
      </c>
      <c r="D5" s="32" t="s">
        <v>41</v>
      </c>
      <c r="E5" s="26" t="s">
        <v>42</v>
      </c>
      <c r="F5" s="10">
        <v>411</v>
      </c>
      <c r="G5" s="12">
        <f t="shared" si="0"/>
        <v>82.2</v>
      </c>
      <c r="H5" s="12">
        <f t="shared" si="1"/>
        <v>57.54</v>
      </c>
      <c r="I5" s="12">
        <v>97.33</v>
      </c>
      <c r="J5" s="11">
        <v>0.3</v>
      </c>
      <c r="K5" s="12">
        <f t="shared" si="2"/>
        <v>29.199</v>
      </c>
      <c r="L5" s="12">
        <f t="shared" si="3"/>
        <v>86.739</v>
      </c>
      <c r="M5" s="13" t="s">
        <v>22</v>
      </c>
      <c r="N5" s="22" t="s">
        <v>23</v>
      </c>
      <c r="O5" s="29"/>
    </row>
    <row r="6" ht="35" customHeight="1" spans="1:15">
      <c r="A6" s="9" t="s">
        <v>27</v>
      </c>
      <c r="B6" s="10" t="s">
        <v>45</v>
      </c>
      <c r="C6" s="10" t="s">
        <v>46</v>
      </c>
      <c r="D6" s="32" t="s">
        <v>41</v>
      </c>
      <c r="E6" s="26" t="s">
        <v>42</v>
      </c>
      <c r="F6" s="10">
        <v>412</v>
      </c>
      <c r="G6" s="19">
        <f t="shared" si="0"/>
        <v>82.4</v>
      </c>
      <c r="H6" s="19">
        <f t="shared" si="1"/>
        <v>57.68</v>
      </c>
      <c r="I6" s="19">
        <v>94.33</v>
      </c>
      <c r="J6" s="22">
        <v>0.3</v>
      </c>
      <c r="K6" s="19">
        <f t="shared" si="2"/>
        <v>28.299</v>
      </c>
      <c r="L6" s="19">
        <f t="shared" si="3"/>
        <v>85.979</v>
      </c>
      <c r="M6" s="13" t="s">
        <v>22</v>
      </c>
      <c r="N6" s="22" t="s">
        <v>23</v>
      </c>
      <c r="O6" s="29"/>
    </row>
    <row r="7" ht="35" customHeight="1" spans="1:15">
      <c r="A7" s="9" t="s">
        <v>30</v>
      </c>
      <c r="B7" s="10" t="s">
        <v>47</v>
      </c>
      <c r="C7" s="10" t="s">
        <v>48</v>
      </c>
      <c r="D7" s="32" t="s">
        <v>41</v>
      </c>
      <c r="E7" s="26" t="s">
        <v>42</v>
      </c>
      <c r="F7" s="10">
        <v>399</v>
      </c>
      <c r="G7" s="12">
        <f t="shared" si="0"/>
        <v>79.8</v>
      </c>
      <c r="H7" s="12">
        <f t="shared" si="1"/>
        <v>55.86</v>
      </c>
      <c r="I7" s="12">
        <v>97.67</v>
      </c>
      <c r="J7" s="11">
        <v>0.3</v>
      </c>
      <c r="K7" s="12">
        <f t="shared" si="2"/>
        <v>29.301</v>
      </c>
      <c r="L7" s="19">
        <f t="shared" si="3"/>
        <v>85.161</v>
      </c>
      <c r="M7" s="13" t="s">
        <v>22</v>
      </c>
      <c r="N7" s="26" t="s">
        <v>23</v>
      </c>
      <c r="O7" s="20"/>
    </row>
    <row r="8" ht="35" customHeight="1" spans="1:15">
      <c r="A8" s="9" t="s">
        <v>34</v>
      </c>
      <c r="B8" s="10" t="s">
        <v>49</v>
      </c>
      <c r="C8" s="10" t="s">
        <v>50</v>
      </c>
      <c r="D8" s="32" t="s">
        <v>41</v>
      </c>
      <c r="E8" s="26" t="s">
        <v>42</v>
      </c>
      <c r="F8" s="10">
        <v>406</v>
      </c>
      <c r="G8" s="12">
        <f t="shared" si="0"/>
        <v>81.2</v>
      </c>
      <c r="H8" s="12">
        <f t="shared" si="1"/>
        <v>56.84</v>
      </c>
      <c r="I8" s="12">
        <v>94.33</v>
      </c>
      <c r="J8" s="11">
        <v>0.3</v>
      </c>
      <c r="K8" s="12">
        <f t="shared" si="2"/>
        <v>28.299</v>
      </c>
      <c r="L8" s="12">
        <f t="shared" si="3"/>
        <v>85.139</v>
      </c>
      <c r="M8" s="13" t="s">
        <v>33</v>
      </c>
      <c r="N8" s="11" t="s">
        <v>23</v>
      </c>
      <c r="O8" s="20"/>
    </row>
    <row r="9" ht="35" customHeight="1" spans="1:15">
      <c r="A9" s="9" t="s">
        <v>51</v>
      </c>
      <c r="B9" s="10" t="s">
        <v>52</v>
      </c>
      <c r="C9" s="10" t="s">
        <v>53</v>
      </c>
      <c r="D9" s="32" t="s">
        <v>41</v>
      </c>
      <c r="E9" s="26" t="s">
        <v>42</v>
      </c>
      <c r="F9" s="10">
        <v>406</v>
      </c>
      <c r="G9" s="28">
        <f t="shared" si="0"/>
        <v>81.2</v>
      </c>
      <c r="H9" s="28">
        <f t="shared" si="1"/>
        <v>56.84</v>
      </c>
      <c r="I9" s="28">
        <v>88</v>
      </c>
      <c r="J9" s="21">
        <v>0.3</v>
      </c>
      <c r="K9" s="28">
        <f t="shared" si="2"/>
        <v>26.4</v>
      </c>
      <c r="L9" s="28">
        <f t="shared" si="3"/>
        <v>83.24</v>
      </c>
      <c r="M9" s="13" t="s">
        <v>33</v>
      </c>
      <c r="N9" s="11" t="s">
        <v>23</v>
      </c>
      <c r="O9" s="20"/>
    </row>
    <row r="10" ht="18.75" spans="1:15">
      <c r="A10" s="14" t="s">
        <v>37</v>
      </c>
      <c r="B10" s="14"/>
      <c r="C10" s="14"/>
      <c r="D10" s="14"/>
      <c r="E10" s="14"/>
      <c r="F10" s="14"/>
      <c r="G10" s="15"/>
      <c r="H10" s="15"/>
      <c r="I10" s="14"/>
      <c r="J10" s="14"/>
      <c r="K10" s="15"/>
      <c r="L10" s="15"/>
      <c r="M10" s="14"/>
      <c r="N10" s="14"/>
      <c r="O10" s="14"/>
    </row>
    <row r="11" ht="18.75" spans="1:15">
      <c r="A11" s="16" t="s">
        <v>38</v>
      </c>
      <c r="B11" s="16"/>
      <c r="C11" s="16"/>
      <c r="D11" s="16"/>
      <c r="E11" s="16"/>
      <c r="F11" s="16"/>
      <c r="G11" s="17"/>
      <c r="H11" s="17"/>
      <c r="I11" s="16"/>
      <c r="J11" s="16"/>
      <c r="K11" s="17"/>
      <c r="L11" s="17"/>
      <c r="M11" s="16"/>
      <c r="N11" s="16"/>
      <c r="O11" s="16"/>
    </row>
  </sheetData>
  <sortState ref="B4:L9">
    <sortCondition ref="L4:L9" descending="1"/>
  </sortState>
  <mergeCells count="4">
    <mergeCell ref="A1:O1"/>
    <mergeCell ref="A2:O2"/>
    <mergeCell ref="A10:O10"/>
    <mergeCell ref="A11:O11"/>
  </mergeCells>
  <pageMargins left="0.75" right="0.75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3" sqref="A3:O15"/>
    </sheetView>
  </sheetViews>
  <sheetFormatPr defaultColWidth="8.89166666666667" defaultRowHeight="13.5"/>
  <cols>
    <col min="2" max="2" width="24.8916666666667" customWidth="1"/>
    <col min="5" max="5" width="13.5583333333333" customWidth="1"/>
  </cols>
  <sheetData>
    <row r="1" ht="25.5" spans="1: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ht="50" customHeight="1" spans="1:15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</row>
    <row r="3" ht="68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35" customHeight="1" spans="1:15">
      <c r="A4" s="9" t="s">
        <v>17</v>
      </c>
      <c r="B4" s="10" t="s">
        <v>54</v>
      </c>
      <c r="C4" s="10" t="s">
        <v>55</v>
      </c>
      <c r="D4" s="21" t="s">
        <v>56</v>
      </c>
      <c r="E4" s="26" t="s">
        <v>57</v>
      </c>
      <c r="F4" s="10">
        <v>385</v>
      </c>
      <c r="G4" s="12">
        <f>F4/5</f>
        <v>77</v>
      </c>
      <c r="H4" s="12">
        <f>G4*0.7</f>
        <v>53.9</v>
      </c>
      <c r="I4" s="11">
        <v>94</v>
      </c>
      <c r="J4" s="11">
        <v>0.3</v>
      </c>
      <c r="K4" s="12">
        <f>I4*0.3</f>
        <v>28.2</v>
      </c>
      <c r="L4" s="12">
        <f>H4+K4</f>
        <v>82.1</v>
      </c>
      <c r="M4" s="13" t="s">
        <v>22</v>
      </c>
      <c r="N4" s="11" t="s">
        <v>23</v>
      </c>
      <c r="O4" s="20"/>
    </row>
    <row r="5" ht="35" customHeight="1" spans="1:15">
      <c r="A5" s="9" t="s">
        <v>58</v>
      </c>
      <c r="B5" s="10" t="s">
        <v>59</v>
      </c>
      <c r="C5" s="10" t="s">
        <v>60</v>
      </c>
      <c r="D5" s="21" t="s">
        <v>56</v>
      </c>
      <c r="E5" s="26" t="s">
        <v>57</v>
      </c>
      <c r="F5" s="10">
        <v>386</v>
      </c>
      <c r="G5" s="12">
        <f>F5/5</f>
        <v>77.2</v>
      </c>
      <c r="H5" s="12">
        <f>G5*0.7</f>
        <v>54.04</v>
      </c>
      <c r="I5" s="11">
        <v>90.67</v>
      </c>
      <c r="J5" s="11">
        <v>0.3</v>
      </c>
      <c r="K5" s="12">
        <f>I5*0.3</f>
        <v>27.201</v>
      </c>
      <c r="L5" s="12">
        <f>H5+K5</f>
        <v>81.241</v>
      </c>
      <c r="M5" s="13" t="s">
        <v>22</v>
      </c>
      <c r="N5" s="11" t="s">
        <v>23</v>
      </c>
      <c r="O5" s="20"/>
    </row>
    <row r="6" ht="35" customHeight="1" spans="1:15">
      <c r="A6" s="9" t="s">
        <v>61</v>
      </c>
      <c r="B6" s="10" t="s">
        <v>62</v>
      </c>
      <c r="C6" s="10" t="s">
        <v>63</v>
      </c>
      <c r="D6" s="21" t="s">
        <v>56</v>
      </c>
      <c r="E6" s="26" t="s">
        <v>57</v>
      </c>
      <c r="F6" s="10">
        <v>378</v>
      </c>
      <c r="G6" s="12">
        <f>F6/5</f>
        <v>75.6</v>
      </c>
      <c r="H6" s="12">
        <f>G6*0.7</f>
        <v>52.92</v>
      </c>
      <c r="I6" s="11">
        <v>94.33</v>
      </c>
      <c r="J6" s="11">
        <v>0.3</v>
      </c>
      <c r="K6" s="12">
        <f>I6*0.3</f>
        <v>28.299</v>
      </c>
      <c r="L6" s="12">
        <f>H6+K6</f>
        <v>81.219</v>
      </c>
      <c r="M6" s="13" t="s">
        <v>22</v>
      </c>
      <c r="N6" s="11" t="s">
        <v>23</v>
      </c>
      <c r="O6" s="27"/>
    </row>
    <row r="7" ht="35" customHeight="1" spans="1:15">
      <c r="A7" s="9" t="s">
        <v>30</v>
      </c>
      <c r="B7" s="10" t="s">
        <v>64</v>
      </c>
      <c r="C7" s="10" t="s">
        <v>65</v>
      </c>
      <c r="D7" s="21" t="s">
        <v>56</v>
      </c>
      <c r="E7" s="26" t="s">
        <v>57</v>
      </c>
      <c r="F7" s="10">
        <v>380</v>
      </c>
      <c r="G7" s="12">
        <f>F7/5</f>
        <v>76</v>
      </c>
      <c r="H7" s="12">
        <f>G7*0.7</f>
        <v>53.2</v>
      </c>
      <c r="I7" s="11">
        <v>92</v>
      </c>
      <c r="J7" s="11">
        <v>0.3</v>
      </c>
      <c r="K7" s="12">
        <f>I7*0.3</f>
        <v>27.6</v>
      </c>
      <c r="L7" s="12">
        <f>H7+K7</f>
        <v>80.8</v>
      </c>
      <c r="M7" s="13" t="s">
        <v>22</v>
      </c>
      <c r="N7" s="11" t="s">
        <v>23</v>
      </c>
      <c r="O7" s="27"/>
    </row>
    <row r="8" ht="35" customHeight="1" spans="1:15">
      <c r="A8" s="9" t="s">
        <v>66</v>
      </c>
      <c r="B8" s="10" t="s">
        <v>67</v>
      </c>
      <c r="C8" s="10" t="s">
        <v>68</v>
      </c>
      <c r="D8" s="21" t="s">
        <v>56</v>
      </c>
      <c r="E8" s="26" t="s">
        <v>57</v>
      </c>
      <c r="F8" s="10">
        <v>371</v>
      </c>
      <c r="G8" s="12">
        <f>F8/5</f>
        <v>74.2</v>
      </c>
      <c r="H8" s="12">
        <f>G8*0.7</f>
        <v>51.94</v>
      </c>
      <c r="I8" s="11">
        <v>95</v>
      </c>
      <c r="J8" s="11">
        <v>0.3</v>
      </c>
      <c r="K8" s="12">
        <f>I8*0.3</f>
        <v>28.5</v>
      </c>
      <c r="L8" s="12">
        <f>H8+K8</f>
        <v>80.44</v>
      </c>
      <c r="M8" s="13" t="s">
        <v>22</v>
      </c>
      <c r="N8" s="11" t="s">
        <v>23</v>
      </c>
      <c r="O8" s="27"/>
    </row>
    <row r="9" ht="35" customHeight="1" spans="1:15">
      <c r="A9" s="9" t="s">
        <v>69</v>
      </c>
      <c r="B9" s="10" t="s">
        <v>70</v>
      </c>
      <c r="C9" s="10" t="s">
        <v>71</v>
      </c>
      <c r="D9" s="21" t="s">
        <v>56</v>
      </c>
      <c r="E9" s="26" t="s">
        <v>57</v>
      </c>
      <c r="F9" s="10">
        <v>381</v>
      </c>
      <c r="G9" s="12">
        <f>F9/5</f>
        <v>76.2</v>
      </c>
      <c r="H9" s="12">
        <f>G9*0.7</f>
        <v>53.34</v>
      </c>
      <c r="I9" s="11">
        <v>87.33</v>
      </c>
      <c r="J9" s="11">
        <v>0.3</v>
      </c>
      <c r="K9" s="12">
        <f>I9*0.3</f>
        <v>26.199</v>
      </c>
      <c r="L9" s="12">
        <f>H9+K9</f>
        <v>79.539</v>
      </c>
      <c r="M9" s="13" t="s">
        <v>22</v>
      </c>
      <c r="N9" s="11" t="s">
        <v>23</v>
      </c>
      <c r="O9" s="27"/>
    </row>
    <row r="10" ht="35" customHeight="1" spans="1:15">
      <c r="A10" s="9" t="s">
        <v>72</v>
      </c>
      <c r="B10" s="10" t="s">
        <v>73</v>
      </c>
      <c r="C10" s="10" t="s">
        <v>74</v>
      </c>
      <c r="D10" s="21" t="s">
        <v>56</v>
      </c>
      <c r="E10" s="26" t="s">
        <v>57</v>
      </c>
      <c r="F10" s="10">
        <v>377</v>
      </c>
      <c r="G10" s="12">
        <f>F10/5</f>
        <v>75.4</v>
      </c>
      <c r="H10" s="12">
        <f>G10*0.7</f>
        <v>52.78</v>
      </c>
      <c r="I10" s="11">
        <v>87.67</v>
      </c>
      <c r="J10" s="11">
        <v>0.3</v>
      </c>
      <c r="K10" s="12">
        <f>I10*0.3</f>
        <v>26.301</v>
      </c>
      <c r="L10" s="12">
        <f>H10+K10</f>
        <v>79.081</v>
      </c>
      <c r="M10" s="13" t="s">
        <v>22</v>
      </c>
      <c r="N10" s="11" t="s">
        <v>23</v>
      </c>
      <c r="O10" s="27"/>
    </row>
    <row r="11" ht="35" customHeight="1" spans="1:15">
      <c r="A11" s="9" t="s">
        <v>75</v>
      </c>
      <c r="B11" s="10" t="s">
        <v>76</v>
      </c>
      <c r="C11" s="10" t="s">
        <v>77</v>
      </c>
      <c r="D11" s="21" t="s">
        <v>56</v>
      </c>
      <c r="E11" s="26" t="s">
        <v>57</v>
      </c>
      <c r="F11" s="10">
        <v>379</v>
      </c>
      <c r="G11" s="12">
        <f>F11/5</f>
        <v>75.8</v>
      </c>
      <c r="H11" s="12">
        <f>G11*0.7</f>
        <v>53.06</v>
      </c>
      <c r="I11" s="11">
        <v>86</v>
      </c>
      <c r="J11" s="11">
        <v>0.3</v>
      </c>
      <c r="K11" s="12">
        <f>I11*0.3</f>
        <v>25.8</v>
      </c>
      <c r="L11" s="12">
        <f>H11+K11</f>
        <v>78.86</v>
      </c>
      <c r="M11" s="13" t="s">
        <v>22</v>
      </c>
      <c r="N11" s="11" t="s">
        <v>23</v>
      </c>
      <c r="O11" s="27"/>
    </row>
    <row r="12" ht="35" customHeight="1" spans="1:15">
      <c r="A12" s="9" t="s">
        <v>78</v>
      </c>
      <c r="B12" s="10" t="s">
        <v>79</v>
      </c>
      <c r="C12" s="10" t="s">
        <v>80</v>
      </c>
      <c r="D12" s="21" t="s">
        <v>56</v>
      </c>
      <c r="E12" s="26" t="s">
        <v>57</v>
      </c>
      <c r="F12" s="10">
        <v>376</v>
      </c>
      <c r="G12" s="12">
        <f>F12/5</f>
        <v>75.2</v>
      </c>
      <c r="H12" s="12">
        <f>G12*0.7</f>
        <v>52.64</v>
      </c>
      <c r="I12" s="11">
        <v>86.67</v>
      </c>
      <c r="J12" s="11">
        <v>0.3</v>
      </c>
      <c r="K12" s="12">
        <f>I12*0.3</f>
        <v>26.001</v>
      </c>
      <c r="L12" s="12">
        <f>H12+K12</f>
        <v>78.641</v>
      </c>
      <c r="M12" s="13" t="s">
        <v>33</v>
      </c>
      <c r="N12" s="11" t="s">
        <v>23</v>
      </c>
      <c r="O12" s="27"/>
    </row>
    <row r="13" ht="35" customHeight="1" spans="1:15">
      <c r="A13" s="9" t="s">
        <v>81</v>
      </c>
      <c r="B13" s="10" t="s">
        <v>82</v>
      </c>
      <c r="C13" s="10" t="s">
        <v>83</v>
      </c>
      <c r="D13" s="21" t="s">
        <v>56</v>
      </c>
      <c r="E13" s="26" t="s">
        <v>57</v>
      </c>
      <c r="F13" s="10">
        <v>391</v>
      </c>
      <c r="G13" s="12">
        <f>F13/5</f>
        <v>78.2</v>
      </c>
      <c r="H13" s="12">
        <f>G13*0.7</f>
        <v>54.74</v>
      </c>
      <c r="I13" s="11">
        <v>74.67</v>
      </c>
      <c r="J13" s="11">
        <v>0.3</v>
      </c>
      <c r="K13" s="12">
        <f>I13*0.3</f>
        <v>22.401</v>
      </c>
      <c r="L13" s="12">
        <f>H13+K13</f>
        <v>77.141</v>
      </c>
      <c r="M13" s="13" t="s">
        <v>33</v>
      </c>
      <c r="N13" s="11" t="s">
        <v>23</v>
      </c>
      <c r="O13" s="27"/>
    </row>
    <row r="14" ht="35" customHeight="1" spans="1:15">
      <c r="A14" s="9" t="s">
        <v>84</v>
      </c>
      <c r="B14" s="10" t="s">
        <v>85</v>
      </c>
      <c r="C14" s="10" t="s">
        <v>86</v>
      </c>
      <c r="D14" s="21" t="s">
        <v>56</v>
      </c>
      <c r="E14" s="26" t="s">
        <v>57</v>
      </c>
      <c r="F14" s="10">
        <v>391</v>
      </c>
      <c r="G14" s="12">
        <f>F14/5</f>
        <v>78.2</v>
      </c>
      <c r="H14" s="12">
        <f>G14*0.7</f>
        <v>54.74</v>
      </c>
      <c r="I14" s="11">
        <v>71.67</v>
      </c>
      <c r="J14" s="11">
        <v>0.3</v>
      </c>
      <c r="K14" s="12">
        <f>I14*0.3</f>
        <v>21.501</v>
      </c>
      <c r="L14" s="12">
        <f>H14+K14</f>
        <v>76.241</v>
      </c>
      <c r="M14" s="13" t="s">
        <v>33</v>
      </c>
      <c r="N14" s="11" t="s">
        <v>23</v>
      </c>
      <c r="O14" s="27"/>
    </row>
    <row r="15" ht="35" customHeight="1" spans="1:15">
      <c r="A15" s="9" t="s">
        <v>87</v>
      </c>
      <c r="B15" s="10" t="s">
        <v>88</v>
      </c>
      <c r="C15" s="10" t="s">
        <v>89</v>
      </c>
      <c r="D15" s="21" t="s">
        <v>56</v>
      </c>
      <c r="E15" s="26" t="s">
        <v>57</v>
      </c>
      <c r="F15" s="10">
        <v>380</v>
      </c>
      <c r="G15" s="12">
        <f>F15/5</f>
        <v>76</v>
      </c>
      <c r="H15" s="12">
        <f>G15*0.7</f>
        <v>53.2</v>
      </c>
      <c r="I15" s="11">
        <v>69.67</v>
      </c>
      <c r="J15" s="11">
        <v>0.3</v>
      </c>
      <c r="K15" s="12">
        <f>I15*0.3</f>
        <v>20.901</v>
      </c>
      <c r="L15" s="12">
        <f>H15+K15</f>
        <v>74.101</v>
      </c>
      <c r="M15" s="13" t="s">
        <v>33</v>
      </c>
      <c r="N15" s="11" t="s">
        <v>23</v>
      </c>
      <c r="O15" s="27"/>
    </row>
    <row r="16" ht="18.75" spans="1:15">
      <c r="A16" s="14" t="s">
        <v>37</v>
      </c>
      <c r="B16" s="14"/>
      <c r="C16" s="14"/>
      <c r="D16" s="14"/>
      <c r="E16" s="14"/>
      <c r="F16" s="14"/>
      <c r="G16" s="15"/>
      <c r="H16" s="15"/>
      <c r="I16" s="14"/>
      <c r="J16" s="14"/>
      <c r="K16" s="15"/>
      <c r="L16" s="15"/>
      <c r="M16" s="14"/>
      <c r="N16" s="14"/>
      <c r="O16" s="14"/>
    </row>
    <row r="17" ht="18.75" spans="1:15">
      <c r="A17" s="16" t="s">
        <v>38</v>
      </c>
      <c r="B17" s="16"/>
      <c r="C17" s="16"/>
      <c r="D17" s="16"/>
      <c r="E17" s="16"/>
      <c r="F17" s="16"/>
      <c r="G17" s="17"/>
      <c r="H17" s="17"/>
      <c r="I17" s="16"/>
      <c r="J17" s="16"/>
      <c r="K17" s="17"/>
      <c r="L17" s="17"/>
      <c r="M17" s="16"/>
      <c r="N17" s="16"/>
      <c r="O17" s="16"/>
    </row>
  </sheetData>
  <sortState ref="B4:L15">
    <sortCondition ref="L4:L15" descending="1"/>
  </sortState>
  <mergeCells count="4">
    <mergeCell ref="A1:O1"/>
    <mergeCell ref="A2:O2"/>
    <mergeCell ref="A16:O16"/>
    <mergeCell ref="A17:O17"/>
  </mergeCells>
  <pageMargins left="0.75" right="0.75" top="1" bottom="1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4" sqref="M4:M14"/>
    </sheetView>
  </sheetViews>
  <sheetFormatPr defaultColWidth="8.89166666666667" defaultRowHeight="13.5"/>
  <cols>
    <col min="2" max="2" width="20.775" customWidth="1"/>
    <col min="5" max="5" width="15.1083333333333" customWidth="1"/>
    <col min="15" max="15" width="11.5583333333333" customWidth="1"/>
  </cols>
  <sheetData>
    <row r="1" ht="25.5" spans="1: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ht="42" customHeight="1" spans="1:15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</row>
    <row r="3" ht="54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35" customHeight="1" spans="1:15">
      <c r="A4" s="9" t="s">
        <v>17</v>
      </c>
      <c r="B4" s="10" t="s">
        <v>90</v>
      </c>
      <c r="C4" s="10" t="s">
        <v>91</v>
      </c>
      <c r="D4" s="21" t="s">
        <v>92</v>
      </c>
      <c r="E4" s="21" t="s">
        <v>93</v>
      </c>
      <c r="F4" s="10">
        <v>398</v>
      </c>
      <c r="G4" s="12">
        <f>F4/5</f>
        <v>79.6</v>
      </c>
      <c r="H4" s="12">
        <f>G4*0.7</f>
        <v>55.72</v>
      </c>
      <c r="I4" s="12">
        <v>91.33</v>
      </c>
      <c r="J4" s="11">
        <v>0.3</v>
      </c>
      <c r="K4" s="12">
        <f>I4*0.3</f>
        <v>27.399</v>
      </c>
      <c r="L4" s="12">
        <f>H4+K4</f>
        <v>83.119</v>
      </c>
      <c r="M4" s="13" t="s">
        <v>22</v>
      </c>
      <c r="N4" s="11" t="s">
        <v>23</v>
      </c>
      <c r="O4" s="20"/>
    </row>
    <row r="5" ht="35" customHeight="1" spans="1:15">
      <c r="A5" s="9" t="s">
        <v>24</v>
      </c>
      <c r="B5" s="10" t="s">
        <v>94</v>
      </c>
      <c r="C5" s="10" t="s">
        <v>95</v>
      </c>
      <c r="D5" s="21" t="s">
        <v>92</v>
      </c>
      <c r="E5" s="21" t="s">
        <v>93</v>
      </c>
      <c r="F5" s="10">
        <v>381</v>
      </c>
      <c r="G5" s="12">
        <f>F5/5</f>
        <v>76.2</v>
      </c>
      <c r="H5" s="12">
        <f>G5*0.7</f>
        <v>53.34</v>
      </c>
      <c r="I5" s="12">
        <v>93.67</v>
      </c>
      <c r="J5" s="11">
        <v>0.3</v>
      </c>
      <c r="K5" s="12">
        <f>I5*0.3</f>
        <v>28.101</v>
      </c>
      <c r="L5" s="12">
        <f>H5+K5</f>
        <v>81.441</v>
      </c>
      <c r="M5" s="13" t="s">
        <v>22</v>
      </c>
      <c r="N5" s="11" t="s">
        <v>23</v>
      </c>
      <c r="O5" s="20"/>
    </row>
    <row r="6" ht="35" customHeight="1" spans="1:15">
      <c r="A6" s="9" t="s">
        <v>27</v>
      </c>
      <c r="B6" s="10" t="s">
        <v>96</v>
      </c>
      <c r="C6" s="10" t="s">
        <v>97</v>
      </c>
      <c r="D6" s="21" t="s">
        <v>92</v>
      </c>
      <c r="E6" s="21" t="s">
        <v>93</v>
      </c>
      <c r="F6" s="10">
        <v>386</v>
      </c>
      <c r="G6" s="12">
        <f>F6/5</f>
        <v>77.2</v>
      </c>
      <c r="H6" s="12">
        <f>G6*0.7</f>
        <v>54.04</v>
      </c>
      <c r="I6" s="12">
        <v>91</v>
      </c>
      <c r="J6" s="11">
        <v>0.3</v>
      </c>
      <c r="K6" s="12">
        <f>I6*0.3</f>
        <v>27.3</v>
      </c>
      <c r="L6" s="12">
        <f>H6+K6</f>
        <v>81.34</v>
      </c>
      <c r="M6" s="13" t="s">
        <v>22</v>
      </c>
      <c r="N6" s="11" t="s">
        <v>23</v>
      </c>
      <c r="O6" s="20"/>
    </row>
    <row r="7" ht="35" customHeight="1" spans="1:15">
      <c r="A7" s="9" t="s">
        <v>30</v>
      </c>
      <c r="B7" s="10" t="s">
        <v>98</v>
      </c>
      <c r="C7" s="10" t="s">
        <v>99</v>
      </c>
      <c r="D7" s="21" t="s">
        <v>92</v>
      </c>
      <c r="E7" s="21" t="s">
        <v>93</v>
      </c>
      <c r="F7" s="10">
        <v>374</v>
      </c>
      <c r="G7" s="12">
        <f>F7/5</f>
        <v>74.8</v>
      </c>
      <c r="H7" s="12">
        <f>G7*0.7</f>
        <v>52.36</v>
      </c>
      <c r="I7" s="12">
        <v>92.67</v>
      </c>
      <c r="J7" s="11">
        <v>0.3</v>
      </c>
      <c r="K7" s="12">
        <f>I7*0.3</f>
        <v>27.801</v>
      </c>
      <c r="L7" s="12">
        <f>H7+K7</f>
        <v>80.161</v>
      </c>
      <c r="M7" s="13" t="s">
        <v>22</v>
      </c>
      <c r="N7" s="11" t="s">
        <v>23</v>
      </c>
      <c r="O7" s="20"/>
    </row>
    <row r="8" ht="35" customHeight="1" spans="1:15">
      <c r="A8" s="9" t="s">
        <v>34</v>
      </c>
      <c r="B8" s="10" t="s">
        <v>100</v>
      </c>
      <c r="C8" s="10" t="s">
        <v>101</v>
      </c>
      <c r="D8" s="21" t="s">
        <v>92</v>
      </c>
      <c r="E8" s="21" t="s">
        <v>93</v>
      </c>
      <c r="F8" s="10">
        <v>394</v>
      </c>
      <c r="G8" s="12">
        <f>F8/5</f>
        <v>78.8</v>
      </c>
      <c r="H8" s="12">
        <f>G8*0.7</f>
        <v>55.16</v>
      </c>
      <c r="I8" s="12">
        <v>83</v>
      </c>
      <c r="J8" s="11">
        <v>0.3</v>
      </c>
      <c r="K8" s="12">
        <f>I8*0.3</f>
        <v>24.9</v>
      </c>
      <c r="L8" s="12">
        <f>H8+K8</f>
        <v>80.06</v>
      </c>
      <c r="M8" s="13" t="s">
        <v>22</v>
      </c>
      <c r="N8" s="11" t="s">
        <v>23</v>
      </c>
      <c r="O8" s="20"/>
    </row>
    <row r="9" ht="35" customHeight="1" spans="1:15">
      <c r="A9" s="9" t="s">
        <v>51</v>
      </c>
      <c r="B9" s="33" t="s">
        <v>102</v>
      </c>
      <c r="C9" s="10" t="s">
        <v>103</v>
      </c>
      <c r="D9" s="21" t="s">
        <v>92</v>
      </c>
      <c r="E9" s="21" t="s">
        <v>93</v>
      </c>
      <c r="F9" s="24">
        <v>370</v>
      </c>
      <c r="G9" s="12">
        <f>F9/5</f>
        <v>74</v>
      </c>
      <c r="H9" s="12">
        <f>G9*0.7</f>
        <v>51.8</v>
      </c>
      <c r="I9" s="12">
        <v>92.33</v>
      </c>
      <c r="J9" s="11">
        <v>0.3</v>
      </c>
      <c r="K9" s="12">
        <f>I9*0.3</f>
        <v>27.699</v>
      </c>
      <c r="L9" s="12">
        <f>H9+K9</f>
        <v>79.499</v>
      </c>
      <c r="M9" s="13" t="s">
        <v>22</v>
      </c>
      <c r="N9" s="11" t="s">
        <v>23</v>
      </c>
      <c r="O9" s="20"/>
    </row>
    <row r="10" ht="35" customHeight="1" spans="1:15">
      <c r="A10" s="25" t="s">
        <v>72</v>
      </c>
      <c r="B10" s="10" t="s">
        <v>104</v>
      </c>
      <c r="C10" s="10" t="s">
        <v>105</v>
      </c>
      <c r="D10" s="21" t="s">
        <v>92</v>
      </c>
      <c r="E10" s="21" t="s">
        <v>93</v>
      </c>
      <c r="F10" s="10">
        <v>383</v>
      </c>
      <c r="G10" s="12">
        <f>F10/5</f>
        <v>76.6</v>
      </c>
      <c r="H10" s="12">
        <f>G10*0.7</f>
        <v>53.62</v>
      </c>
      <c r="I10" s="12">
        <v>84.67</v>
      </c>
      <c r="J10" s="11">
        <v>0.3</v>
      </c>
      <c r="K10" s="12">
        <f>I10*0.3</f>
        <v>25.401</v>
      </c>
      <c r="L10" s="12">
        <f>H10+K10</f>
        <v>79.021</v>
      </c>
      <c r="M10" s="13" t="s">
        <v>22</v>
      </c>
      <c r="N10" s="11" t="s">
        <v>23</v>
      </c>
      <c r="O10" s="20"/>
    </row>
    <row r="11" ht="35" customHeight="1" spans="1:15">
      <c r="A11" s="25" t="s">
        <v>106</v>
      </c>
      <c r="B11" s="10" t="s">
        <v>107</v>
      </c>
      <c r="C11" s="10" t="s">
        <v>108</v>
      </c>
      <c r="D11" s="21" t="s">
        <v>92</v>
      </c>
      <c r="E11" s="21" t="s">
        <v>93</v>
      </c>
      <c r="F11" s="10">
        <v>370</v>
      </c>
      <c r="G11" s="12">
        <f>F11/5</f>
        <v>74</v>
      </c>
      <c r="H11" s="12">
        <f>G11*0.7</f>
        <v>51.8</v>
      </c>
      <c r="I11" s="12">
        <v>90</v>
      </c>
      <c r="J11" s="11">
        <v>0.3</v>
      </c>
      <c r="K11" s="12">
        <f>I11*0.3</f>
        <v>27</v>
      </c>
      <c r="L11" s="12">
        <f>H11+K11</f>
        <v>78.8</v>
      </c>
      <c r="M11" s="13" t="s">
        <v>22</v>
      </c>
      <c r="N11" s="11" t="s">
        <v>23</v>
      </c>
      <c r="O11" s="20"/>
    </row>
    <row r="12" ht="35" customHeight="1" spans="1:15">
      <c r="A12" s="25" t="s">
        <v>109</v>
      </c>
      <c r="B12" s="10" t="s">
        <v>110</v>
      </c>
      <c r="C12" s="10" t="s">
        <v>111</v>
      </c>
      <c r="D12" s="21" t="s">
        <v>92</v>
      </c>
      <c r="E12" s="21" t="s">
        <v>93</v>
      </c>
      <c r="F12" s="10">
        <v>377</v>
      </c>
      <c r="G12" s="12">
        <f>F12/5</f>
        <v>75.4</v>
      </c>
      <c r="H12" s="12">
        <f>G12*0.7</f>
        <v>52.78</v>
      </c>
      <c r="I12" s="12">
        <v>84.67</v>
      </c>
      <c r="J12" s="11">
        <v>0.3</v>
      </c>
      <c r="K12" s="12">
        <f>I12*0.3</f>
        <v>25.401</v>
      </c>
      <c r="L12" s="12">
        <f>H12+K12</f>
        <v>78.181</v>
      </c>
      <c r="M12" s="13" t="s">
        <v>22</v>
      </c>
      <c r="N12" s="11" t="s">
        <v>23</v>
      </c>
      <c r="O12" s="20"/>
    </row>
    <row r="13" ht="35" customHeight="1" spans="1:15">
      <c r="A13" s="25" t="s">
        <v>112</v>
      </c>
      <c r="B13" s="10" t="s">
        <v>113</v>
      </c>
      <c r="C13" s="10" t="s">
        <v>114</v>
      </c>
      <c r="D13" s="21" t="s">
        <v>92</v>
      </c>
      <c r="E13" s="21" t="s">
        <v>93</v>
      </c>
      <c r="F13" s="10">
        <v>381</v>
      </c>
      <c r="G13" s="12">
        <f>F13/5</f>
        <v>76.2</v>
      </c>
      <c r="H13" s="12">
        <f>G13*0.7</f>
        <v>53.34</v>
      </c>
      <c r="I13" s="12">
        <v>82.67</v>
      </c>
      <c r="J13" s="11">
        <v>0.3</v>
      </c>
      <c r="K13" s="12">
        <f>I13*0.3</f>
        <v>24.801</v>
      </c>
      <c r="L13" s="12">
        <f>H13+K13</f>
        <v>78.141</v>
      </c>
      <c r="M13" s="13" t="s">
        <v>22</v>
      </c>
      <c r="N13" s="11" t="s">
        <v>23</v>
      </c>
      <c r="O13" s="20"/>
    </row>
    <row r="14" ht="35" customHeight="1" spans="1:15">
      <c r="A14" s="25" t="s">
        <v>115</v>
      </c>
      <c r="B14" s="10" t="s">
        <v>116</v>
      </c>
      <c r="C14" s="10" t="s">
        <v>117</v>
      </c>
      <c r="D14" s="21" t="s">
        <v>92</v>
      </c>
      <c r="E14" s="21" t="s">
        <v>93</v>
      </c>
      <c r="F14" s="10">
        <v>383</v>
      </c>
      <c r="G14" s="12">
        <f>F14/5</f>
        <v>76.6</v>
      </c>
      <c r="H14" s="12">
        <f>G14*0.7</f>
        <v>53.62</v>
      </c>
      <c r="I14" s="12">
        <v>81.67</v>
      </c>
      <c r="J14" s="11">
        <v>0.3</v>
      </c>
      <c r="K14" s="12">
        <f>I14*0.3</f>
        <v>24.501</v>
      </c>
      <c r="L14" s="12">
        <f>H14+K14</f>
        <v>78.121</v>
      </c>
      <c r="M14" s="13" t="s">
        <v>22</v>
      </c>
      <c r="N14" s="11" t="s">
        <v>23</v>
      </c>
      <c r="O14" s="20"/>
    </row>
    <row r="15" ht="35" customHeight="1" spans="1:15">
      <c r="A15" s="25" t="s">
        <v>118</v>
      </c>
      <c r="B15" s="10" t="s">
        <v>119</v>
      </c>
      <c r="C15" s="10" t="s">
        <v>120</v>
      </c>
      <c r="D15" s="21" t="s">
        <v>92</v>
      </c>
      <c r="E15" s="21" t="s">
        <v>93</v>
      </c>
      <c r="F15" s="10">
        <v>376</v>
      </c>
      <c r="G15" s="12">
        <f>F15/5</f>
        <v>75.2</v>
      </c>
      <c r="H15" s="12">
        <f>G15*0.7</f>
        <v>52.64</v>
      </c>
      <c r="I15" s="12">
        <v>73.67</v>
      </c>
      <c r="J15" s="11">
        <v>0.3</v>
      </c>
      <c r="K15" s="12">
        <f>I15*0.3</f>
        <v>22.101</v>
      </c>
      <c r="L15" s="12">
        <f>H15+K15</f>
        <v>74.741</v>
      </c>
      <c r="M15" s="13" t="s">
        <v>33</v>
      </c>
      <c r="N15" s="11" t="s">
        <v>23</v>
      </c>
      <c r="O15" s="20"/>
    </row>
    <row r="16" ht="35" customHeight="1" spans="1:15">
      <c r="A16" s="25" t="s">
        <v>121</v>
      </c>
      <c r="B16" s="10" t="s">
        <v>122</v>
      </c>
      <c r="C16" s="10" t="s">
        <v>123</v>
      </c>
      <c r="D16" s="21" t="s">
        <v>92</v>
      </c>
      <c r="E16" s="26" t="s">
        <v>93</v>
      </c>
      <c r="F16" s="10">
        <v>423</v>
      </c>
      <c r="G16" s="12">
        <f>F16/5</f>
        <v>84.6</v>
      </c>
      <c r="H16" s="12">
        <f>G16*0.7</f>
        <v>59.22</v>
      </c>
      <c r="I16" s="12">
        <v>0</v>
      </c>
      <c r="J16" s="11">
        <v>0.3</v>
      </c>
      <c r="K16" s="12">
        <f>I16*0.3</f>
        <v>0</v>
      </c>
      <c r="L16" s="12">
        <f>H16+K16</f>
        <v>59.22</v>
      </c>
      <c r="M16" s="13" t="s">
        <v>124</v>
      </c>
      <c r="N16" s="11" t="s">
        <v>23</v>
      </c>
      <c r="O16" s="20"/>
    </row>
    <row r="17" ht="35" customHeight="1" spans="1:15">
      <c r="A17" s="25" t="s">
        <v>125</v>
      </c>
      <c r="B17" s="10" t="s">
        <v>126</v>
      </c>
      <c r="C17" s="10" t="s">
        <v>127</v>
      </c>
      <c r="D17" s="21" t="s">
        <v>92</v>
      </c>
      <c r="E17" s="21" t="s">
        <v>93</v>
      </c>
      <c r="F17" s="10">
        <v>391</v>
      </c>
      <c r="G17" s="12">
        <f>F17/5</f>
        <v>78.2</v>
      </c>
      <c r="H17" s="12">
        <f>G17*0.7</f>
        <v>54.74</v>
      </c>
      <c r="I17" s="12">
        <v>0</v>
      </c>
      <c r="J17" s="11">
        <v>0.3</v>
      </c>
      <c r="K17" s="12">
        <f>I17*0.3</f>
        <v>0</v>
      </c>
      <c r="L17" s="12">
        <f>H17+K17</f>
        <v>54.74</v>
      </c>
      <c r="M17" s="13" t="s">
        <v>124</v>
      </c>
      <c r="N17" s="11" t="s">
        <v>23</v>
      </c>
      <c r="O17" s="20"/>
    </row>
    <row r="18" s="23" customFormat="1" ht="35" customHeight="1" spans="1:15">
      <c r="A18" s="25" t="s">
        <v>128</v>
      </c>
      <c r="B18" s="10" t="s">
        <v>129</v>
      </c>
      <c r="C18" s="10" t="s">
        <v>130</v>
      </c>
      <c r="D18" s="21" t="s">
        <v>92</v>
      </c>
      <c r="E18" s="21" t="s">
        <v>93</v>
      </c>
      <c r="F18" s="10">
        <v>390</v>
      </c>
      <c r="G18" s="12">
        <f>F18/5</f>
        <v>78</v>
      </c>
      <c r="H18" s="12">
        <f>G18*0.7</f>
        <v>54.6</v>
      </c>
      <c r="I18" s="12">
        <v>0</v>
      </c>
      <c r="J18" s="11">
        <v>0.3</v>
      </c>
      <c r="K18" s="12">
        <f>I18*0.3</f>
        <v>0</v>
      </c>
      <c r="L18" s="12">
        <f>H18+K18</f>
        <v>54.6</v>
      </c>
      <c r="M18" s="13" t="s">
        <v>124</v>
      </c>
      <c r="N18" s="11" t="s">
        <v>23</v>
      </c>
      <c r="O18" s="11"/>
    </row>
    <row r="19" customFormat="1" ht="35" customHeight="1" spans="1:15">
      <c r="A19" s="25" t="s">
        <v>131</v>
      </c>
      <c r="B19" s="10" t="s">
        <v>132</v>
      </c>
      <c r="C19" s="10" t="s">
        <v>133</v>
      </c>
      <c r="D19" s="21" t="s">
        <v>92</v>
      </c>
      <c r="E19" s="21" t="s">
        <v>93</v>
      </c>
      <c r="F19" s="10">
        <v>388</v>
      </c>
      <c r="G19" s="12">
        <f>F19/5</f>
        <v>77.6</v>
      </c>
      <c r="H19" s="12">
        <f>G19*0.7</f>
        <v>54.32</v>
      </c>
      <c r="I19" s="12">
        <v>0</v>
      </c>
      <c r="J19" s="11">
        <v>0.3</v>
      </c>
      <c r="K19" s="12">
        <f>I19*0.3</f>
        <v>0</v>
      </c>
      <c r="L19" s="12">
        <f>H19+K19</f>
        <v>54.32</v>
      </c>
      <c r="M19" s="13" t="s">
        <v>124</v>
      </c>
      <c r="N19" s="11" t="s">
        <v>23</v>
      </c>
      <c r="O19" s="20"/>
    </row>
    <row r="20" customFormat="1" ht="35" customHeight="1" spans="1:15">
      <c r="A20" s="25" t="s">
        <v>134</v>
      </c>
      <c r="B20" s="10" t="s">
        <v>135</v>
      </c>
      <c r="C20" s="10" t="s">
        <v>136</v>
      </c>
      <c r="D20" s="21" t="s">
        <v>92</v>
      </c>
      <c r="E20" s="21" t="s">
        <v>93</v>
      </c>
      <c r="F20" s="10">
        <v>375</v>
      </c>
      <c r="G20" s="12">
        <f>F20/5</f>
        <v>75</v>
      </c>
      <c r="H20" s="12">
        <f>G20*0.7</f>
        <v>52.5</v>
      </c>
      <c r="I20" s="12">
        <v>0</v>
      </c>
      <c r="J20" s="11">
        <v>0.3</v>
      </c>
      <c r="K20" s="12">
        <f>I20*0.3</f>
        <v>0</v>
      </c>
      <c r="L20" s="12">
        <f>H20+K20</f>
        <v>52.5</v>
      </c>
      <c r="M20" s="13" t="s">
        <v>124</v>
      </c>
      <c r="N20" s="11" t="s">
        <v>23</v>
      </c>
      <c r="O20" s="20"/>
    </row>
    <row r="21" ht="18.75" spans="1:15">
      <c r="A21" s="14" t="s">
        <v>37</v>
      </c>
      <c r="B21" s="14"/>
      <c r="C21" s="14"/>
      <c r="D21" s="14"/>
      <c r="E21" s="14"/>
      <c r="F21" s="14"/>
      <c r="G21" s="15"/>
      <c r="H21" s="15"/>
      <c r="I21" s="14"/>
      <c r="J21" s="14"/>
      <c r="K21" s="15"/>
      <c r="L21" s="15"/>
      <c r="M21" s="14"/>
      <c r="N21" s="14"/>
      <c r="O21" s="14"/>
    </row>
    <row r="22" ht="18.75" spans="1:15">
      <c r="A22" s="16" t="s">
        <v>38</v>
      </c>
      <c r="B22" s="16"/>
      <c r="C22" s="16"/>
      <c r="D22" s="16"/>
      <c r="E22" s="16"/>
      <c r="F22" s="16"/>
      <c r="G22" s="17"/>
      <c r="H22" s="17"/>
      <c r="I22" s="16"/>
      <c r="J22" s="16"/>
      <c r="K22" s="17"/>
      <c r="L22" s="17"/>
      <c r="M22" s="16"/>
      <c r="N22" s="16"/>
      <c r="O22" s="16"/>
    </row>
  </sheetData>
  <sortState ref="B4:N20">
    <sortCondition ref="L4:L20" descending="1"/>
  </sortState>
  <mergeCells count="4">
    <mergeCell ref="A1:O1"/>
    <mergeCell ref="A2:O2"/>
    <mergeCell ref="A21:O21"/>
    <mergeCell ref="A22:O22"/>
  </mergeCells>
  <pageMargins left="0.75" right="0.75" top="1" bottom="1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B23" sqref="B23"/>
    </sheetView>
  </sheetViews>
  <sheetFormatPr defaultColWidth="8.89166666666667" defaultRowHeight="13.5" outlineLevelRow="7"/>
  <cols>
    <col min="2" max="2" width="18.775" customWidth="1"/>
    <col min="5" max="5" width="13.4416666666667" customWidth="1"/>
  </cols>
  <sheetData>
    <row r="1" ht="25.5" spans="1: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ht="45" customHeight="1" spans="1:15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</row>
    <row r="3" ht="54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35" customHeight="1" spans="1:15">
      <c r="A4" s="9" t="s">
        <v>17</v>
      </c>
      <c r="B4" s="10" t="s">
        <v>137</v>
      </c>
      <c r="C4" s="10" t="s">
        <v>138</v>
      </c>
      <c r="D4" s="21" t="s">
        <v>139</v>
      </c>
      <c r="E4" s="21" t="s">
        <v>140</v>
      </c>
      <c r="F4" s="10">
        <v>383</v>
      </c>
      <c r="G4" s="12">
        <f>F4/5</f>
        <v>76.6</v>
      </c>
      <c r="H4" s="12">
        <f>G4*0.7</f>
        <v>53.62</v>
      </c>
      <c r="I4" s="12">
        <v>95.33</v>
      </c>
      <c r="J4" s="22">
        <v>0.3</v>
      </c>
      <c r="K4" s="19">
        <f>I4*0.3</f>
        <v>28.599</v>
      </c>
      <c r="L4" s="19">
        <f>H4+K4</f>
        <v>82.219</v>
      </c>
      <c r="M4" s="13" t="s">
        <v>22</v>
      </c>
      <c r="N4" s="22" t="s">
        <v>23</v>
      </c>
      <c r="O4" s="20"/>
    </row>
    <row r="5" ht="35" customHeight="1" spans="1:15">
      <c r="A5" s="9" t="s">
        <v>24</v>
      </c>
      <c r="B5" s="10" t="s">
        <v>141</v>
      </c>
      <c r="C5" s="10" t="s">
        <v>142</v>
      </c>
      <c r="D5" s="21" t="s">
        <v>139</v>
      </c>
      <c r="E5" s="21" t="s">
        <v>140</v>
      </c>
      <c r="F5" s="10">
        <v>368</v>
      </c>
      <c r="G5" s="12">
        <f>F5/5</f>
        <v>73.6</v>
      </c>
      <c r="H5" s="12">
        <f>G5*0.7</f>
        <v>51.52</v>
      </c>
      <c r="I5" s="12">
        <v>94.67</v>
      </c>
      <c r="J5" s="22">
        <v>0.3</v>
      </c>
      <c r="K5" s="19">
        <f>I5*0.3</f>
        <v>28.401</v>
      </c>
      <c r="L5" s="19">
        <f>H5+K5</f>
        <v>79.921</v>
      </c>
      <c r="M5" s="13" t="s">
        <v>22</v>
      </c>
      <c r="N5" s="22" t="s">
        <v>23</v>
      </c>
      <c r="O5" s="20"/>
    </row>
    <row r="6" ht="35" customHeight="1" spans="1:15">
      <c r="A6" s="9" t="s">
        <v>27</v>
      </c>
      <c r="B6" s="10" t="s">
        <v>143</v>
      </c>
      <c r="C6" s="10" t="s">
        <v>144</v>
      </c>
      <c r="D6" s="21" t="s">
        <v>139</v>
      </c>
      <c r="E6" s="21" t="s">
        <v>140</v>
      </c>
      <c r="F6" s="10">
        <v>384</v>
      </c>
      <c r="G6" s="12">
        <f>F6/5</f>
        <v>76.8</v>
      </c>
      <c r="H6" s="12">
        <f>G6*0.7</f>
        <v>53.76</v>
      </c>
      <c r="I6" s="12">
        <v>84</v>
      </c>
      <c r="J6" s="22">
        <v>0.3</v>
      </c>
      <c r="K6" s="19">
        <f>I6*0.3</f>
        <v>25.2</v>
      </c>
      <c r="L6" s="19">
        <f>H6+K6</f>
        <v>78.96</v>
      </c>
      <c r="M6" s="13" t="s">
        <v>33</v>
      </c>
      <c r="N6" s="22" t="s">
        <v>23</v>
      </c>
      <c r="O6" s="20"/>
    </row>
    <row r="7" ht="18.75" spans="1:15">
      <c r="A7" s="14" t="s">
        <v>37</v>
      </c>
      <c r="B7" s="14"/>
      <c r="C7" s="14"/>
      <c r="D7" s="14"/>
      <c r="E7" s="14"/>
      <c r="F7" s="14"/>
      <c r="G7" s="15"/>
      <c r="H7" s="15"/>
      <c r="I7" s="14"/>
      <c r="J7" s="14"/>
      <c r="K7" s="15"/>
      <c r="L7" s="15"/>
      <c r="M7" s="14"/>
      <c r="N7" s="14"/>
      <c r="O7" s="14"/>
    </row>
    <row r="8" ht="18.75" spans="1:15">
      <c r="A8" s="16" t="s">
        <v>38</v>
      </c>
      <c r="B8" s="16"/>
      <c r="C8" s="16"/>
      <c r="D8" s="16"/>
      <c r="E8" s="16"/>
      <c r="F8" s="16"/>
      <c r="G8" s="17"/>
      <c r="H8" s="17"/>
      <c r="I8" s="16"/>
      <c r="J8" s="16"/>
      <c r="K8" s="17"/>
      <c r="L8" s="17"/>
      <c r="M8" s="16"/>
      <c r="N8" s="16"/>
      <c r="O8" s="16"/>
    </row>
  </sheetData>
  <sortState ref="B4:L6">
    <sortCondition ref="L4:L6" descending="1"/>
  </sortState>
  <mergeCells count="4">
    <mergeCell ref="A1:O1"/>
    <mergeCell ref="A2:O2"/>
    <mergeCell ref="A7:O7"/>
    <mergeCell ref="A8:O8"/>
  </mergeCells>
  <pageMargins left="0.75" right="0.75" top="1" bottom="1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N12" sqref="N12"/>
    </sheetView>
  </sheetViews>
  <sheetFormatPr defaultColWidth="8.89166666666667" defaultRowHeight="13.5"/>
  <cols>
    <col min="2" max="2" width="17.375" customWidth="1"/>
    <col min="3" max="3" width="11.1083333333333" customWidth="1"/>
    <col min="5" max="5" width="17.7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2"/>
      <c r="L1" s="2"/>
      <c r="M1" s="1"/>
      <c r="N1" s="1"/>
      <c r="O1" s="1"/>
    </row>
    <row r="2" ht="48" customHeight="1" spans="1:15">
      <c r="A2" s="3" t="s">
        <v>1</v>
      </c>
      <c r="B2" s="3"/>
      <c r="C2" s="3"/>
      <c r="D2" s="3"/>
      <c r="E2" s="3"/>
      <c r="F2" s="3"/>
      <c r="G2" s="4"/>
      <c r="H2" s="4"/>
      <c r="I2" s="3"/>
      <c r="J2" s="3"/>
      <c r="K2" s="4"/>
      <c r="L2" s="4"/>
      <c r="M2" s="3"/>
      <c r="N2" s="3"/>
      <c r="O2" s="3"/>
    </row>
    <row r="3" ht="54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  <c r="O3" s="6" t="s">
        <v>16</v>
      </c>
    </row>
    <row r="4" ht="44" customHeight="1" spans="1:15">
      <c r="A4" s="9" t="s">
        <v>17</v>
      </c>
      <c r="B4" s="10" t="s">
        <v>145</v>
      </c>
      <c r="C4" s="10" t="s">
        <v>146</v>
      </c>
      <c r="D4" s="11">
        <v>130300</v>
      </c>
      <c r="E4" s="11" t="s">
        <v>147</v>
      </c>
      <c r="F4" s="10">
        <v>405</v>
      </c>
      <c r="G4" s="12">
        <f t="shared" ref="G4:G9" si="0">F4/5</f>
        <v>81</v>
      </c>
      <c r="H4" s="12">
        <f t="shared" ref="H4:H9" si="1">G4*0.7</f>
        <v>56.7</v>
      </c>
      <c r="I4" s="12">
        <v>95.33</v>
      </c>
      <c r="J4" s="11">
        <v>0.3</v>
      </c>
      <c r="K4" s="12">
        <f t="shared" ref="K4:K9" si="2">I4*0.3</f>
        <v>28.599</v>
      </c>
      <c r="L4" s="19">
        <f t="shared" ref="L4:L9" si="3">H4+K4</f>
        <v>85.299</v>
      </c>
      <c r="M4" s="13" t="s">
        <v>22</v>
      </c>
      <c r="N4" s="11" t="s">
        <v>23</v>
      </c>
      <c r="O4" s="20"/>
    </row>
    <row r="5" ht="48" customHeight="1" spans="1:15">
      <c r="A5" s="9" t="s">
        <v>24</v>
      </c>
      <c r="B5" s="10" t="s">
        <v>148</v>
      </c>
      <c r="C5" s="10" t="s">
        <v>149</v>
      </c>
      <c r="D5" s="11">
        <v>130300</v>
      </c>
      <c r="E5" s="13" t="s">
        <v>147</v>
      </c>
      <c r="F5" s="10">
        <v>405</v>
      </c>
      <c r="G5" s="12">
        <f t="shared" si="0"/>
        <v>81</v>
      </c>
      <c r="H5" s="12">
        <f t="shared" si="1"/>
        <v>56.7</v>
      </c>
      <c r="I5" s="12">
        <v>91</v>
      </c>
      <c r="J5" s="11">
        <v>0.3</v>
      </c>
      <c r="K5" s="19">
        <f t="shared" si="2"/>
        <v>27.3</v>
      </c>
      <c r="L5" s="19">
        <f t="shared" si="3"/>
        <v>84</v>
      </c>
      <c r="M5" s="13" t="s">
        <v>22</v>
      </c>
      <c r="N5" s="11" t="s">
        <v>23</v>
      </c>
      <c r="O5" s="20"/>
    </row>
    <row r="6" ht="48" customHeight="1" spans="1:15">
      <c r="A6" s="9" t="s">
        <v>27</v>
      </c>
      <c r="B6" s="10" t="s">
        <v>150</v>
      </c>
      <c r="C6" s="10" t="s">
        <v>151</v>
      </c>
      <c r="D6" s="11">
        <v>130300</v>
      </c>
      <c r="E6" s="13" t="s">
        <v>147</v>
      </c>
      <c r="F6" s="10">
        <v>391</v>
      </c>
      <c r="G6" s="12">
        <f t="shared" si="0"/>
        <v>78.2</v>
      </c>
      <c r="H6" s="12">
        <f t="shared" si="1"/>
        <v>54.74</v>
      </c>
      <c r="I6" s="12">
        <v>95</v>
      </c>
      <c r="J6" s="11">
        <v>0.3</v>
      </c>
      <c r="K6" s="19">
        <f t="shared" si="2"/>
        <v>28.5</v>
      </c>
      <c r="L6" s="19">
        <f t="shared" si="3"/>
        <v>83.24</v>
      </c>
      <c r="M6" s="13" t="s">
        <v>22</v>
      </c>
      <c r="N6" s="11" t="s">
        <v>23</v>
      </c>
      <c r="O6" s="20"/>
    </row>
    <row r="7" ht="48" customHeight="1" spans="1:15">
      <c r="A7" s="9" t="s">
        <v>152</v>
      </c>
      <c r="B7" s="10" t="s">
        <v>153</v>
      </c>
      <c r="C7" s="10" t="s">
        <v>154</v>
      </c>
      <c r="D7" s="11">
        <v>130300</v>
      </c>
      <c r="E7" s="13" t="s">
        <v>147</v>
      </c>
      <c r="F7" s="10">
        <v>379</v>
      </c>
      <c r="G7" s="12">
        <f t="shared" si="0"/>
        <v>75.8</v>
      </c>
      <c r="H7" s="12">
        <f t="shared" si="1"/>
        <v>53.06</v>
      </c>
      <c r="I7" s="12">
        <v>93.33</v>
      </c>
      <c r="J7" s="11">
        <v>0.3</v>
      </c>
      <c r="K7" s="19">
        <f t="shared" si="2"/>
        <v>27.999</v>
      </c>
      <c r="L7" s="19">
        <f t="shared" si="3"/>
        <v>81.059</v>
      </c>
      <c r="M7" s="13" t="s">
        <v>22</v>
      </c>
      <c r="N7" s="11" t="s">
        <v>23</v>
      </c>
      <c r="O7" s="20"/>
    </row>
    <row r="8" ht="48" customHeight="1" spans="1:15">
      <c r="A8" s="9" t="s">
        <v>34</v>
      </c>
      <c r="B8" s="10" t="s">
        <v>155</v>
      </c>
      <c r="C8" s="10" t="s">
        <v>156</v>
      </c>
      <c r="D8" s="11">
        <v>130300</v>
      </c>
      <c r="E8" s="13" t="s">
        <v>147</v>
      </c>
      <c r="F8" s="10">
        <v>385</v>
      </c>
      <c r="G8" s="12">
        <f t="shared" si="0"/>
        <v>77</v>
      </c>
      <c r="H8" s="12">
        <f t="shared" si="1"/>
        <v>53.9</v>
      </c>
      <c r="I8" s="12">
        <v>86</v>
      </c>
      <c r="J8" s="11">
        <v>0.3</v>
      </c>
      <c r="K8" s="19">
        <f t="shared" si="2"/>
        <v>25.8</v>
      </c>
      <c r="L8" s="19">
        <f t="shared" si="3"/>
        <v>79.7</v>
      </c>
      <c r="M8" s="13" t="s">
        <v>33</v>
      </c>
      <c r="N8" s="11" t="s">
        <v>23</v>
      </c>
      <c r="O8" s="20"/>
    </row>
    <row r="9" ht="48" customHeight="1" spans="1:15">
      <c r="A9" s="9" t="s">
        <v>51</v>
      </c>
      <c r="B9" s="10" t="s">
        <v>157</v>
      </c>
      <c r="C9" s="10" t="s">
        <v>158</v>
      </c>
      <c r="D9" s="11">
        <v>130300</v>
      </c>
      <c r="E9" s="13" t="s">
        <v>147</v>
      </c>
      <c r="F9" s="10">
        <v>385</v>
      </c>
      <c r="G9" s="12">
        <f t="shared" si="0"/>
        <v>77</v>
      </c>
      <c r="H9" s="12">
        <f t="shared" si="1"/>
        <v>53.9</v>
      </c>
      <c r="I9" s="12">
        <v>84.33</v>
      </c>
      <c r="J9" s="11">
        <v>0.3</v>
      </c>
      <c r="K9" s="19">
        <f t="shared" si="2"/>
        <v>25.299</v>
      </c>
      <c r="L9" s="19">
        <f t="shared" si="3"/>
        <v>79.199</v>
      </c>
      <c r="M9" s="13" t="s">
        <v>33</v>
      </c>
      <c r="N9" s="11" t="s">
        <v>23</v>
      </c>
      <c r="O9" s="20"/>
    </row>
    <row r="10" ht="18.75" spans="1:15">
      <c r="A10" s="14" t="s">
        <v>37</v>
      </c>
      <c r="B10" s="14"/>
      <c r="C10" s="14"/>
      <c r="D10" s="14"/>
      <c r="E10" s="14"/>
      <c r="F10" s="14"/>
      <c r="G10" s="15"/>
      <c r="H10" s="15"/>
      <c r="I10" s="14"/>
      <c r="J10" s="14"/>
      <c r="K10" s="15"/>
      <c r="L10" s="15"/>
      <c r="M10" s="14"/>
      <c r="N10" s="14"/>
      <c r="O10" s="14"/>
    </row>
    <row r="11" ht="18.75" spans="1:15">
      <c r="A11" s="16" t="s">
        <v>38</v>
      </c>
      <c r="B11" s="16"/>
      <c r="C11" s="16"/>
      <c r="D11" s="16"/>
      <c r="E11" s="16"/>
      <c r="F11" s="16"/>
      <c r="G11" s="17"/>
      <c r="H11" s="17"/>
      <c r="I11" s="16"/>
      <c r="J11" s="16"/>
      <c r="K11" s="17"/>
      <c r="L11" s="17"/>
      <c r="M11" s="16"/>
      <c r="N11" s="16"/>
      <c r="O11" s="16"/>
    </row>
  </sheetData>
  <sortState ref="B4:L9">
    <sortCondition ref="L4:L9" descending="1"/>
  </sortState>
  <mergeCells count="4">
    <mergeCell ref="A1:O1"/>
    <mergeCell ref="A2:O2"/>
    <mergeCell ref="A10:O10"/>
    <mergeCell ref="A11:O1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文艺学</vt:lpstr>
      <vt:lpstr>语言学及应用语言学</vt:lpstr>
      <vt:lpstr>中国古典文献学</vt:lpstr>
      <vt:lpstr>中国古代文学</vt:lpstr>
      <vt:lpstr>台湾文化研究</vt:lpstr>
      <vt:lpstr>戏剧与影视学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2022-04-01T02:10:00Z</dcterms:created>
  <dcterms:modified xsi:type="dcterms:W3CDTF">2022-04-08T07:25:11Z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FE99D7B6A3E34480B214E2630A4F64F0</vt:lpwstr>
  </property>
  <property fmtid="{D5CDD505-2E9C-101B-9397-08002B2CF9AE}" pid="3" name="KSOProductBuildVer">
    <vt:lpwstr>2052-11.1.0.11365</vt:lpwstr>
  </property>
</Properties>
</file>